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19" sheetId="1" r:id="rId1"/>
    <sheet name="2020-2021" sheetId="2" r:id="rId2"/>
  </sheets>
  <definedNames>
    <definedName name="_xlnm.Print_Area" localSheetId="0">'2019'!$A$1:$F$113</definedName>
    <definedName name="_xlnm.Print_Area" localSheetId="1">'2020-2021'!$A$1:$G$115</definedName>
  </definedNames>
  <calcPr fullCalcOnLoad="1"/>
</workbook>
</file>

<file path=xl/sharedStrings.xml><?xml version="1.0" encoding="utf-8"?>
<sst xmlns="http://schemas.openxmlformats.org/spreadsheetml/2006/main" count="628" uniqueCount="167">
  <si>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</si>
  <si>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</si>
  <si>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</si>
  <si>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</si>
  <si>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</si>
  <si>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</si>
  <si>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</si>
  <si>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</si>
  <si>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</si>
  <si>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</si>
  <si>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</si>
  <si>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</si>
  <si>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</si>
  <si>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</si>
  <si>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</si>
  <si>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</si>
  <si>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</si>
  <si>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</si>
  <si>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Молодежная политика и оздоровление детей</t>
  </si>
  <si>
    <t>0707</t>
  </si>
  <si>
    <t>Культура</t>
  </si>
  <si>
    <t>0801</t>
  </si>
  <si>
    <t>Охрана семьи и детства</t>
  </si>
  <si>
    <t>1004</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</si>
  <si>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</si>
  <si>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</si>
  <si>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</si>
  <si>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</si>
  <si>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</si>
  <si>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</si>
  <si>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</si>
  <si>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</si>
  <si>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</si>
  <si>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</si>
  <si>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</si>
  <si>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</si>
  <si>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</si>
  <si>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</si>
  <si>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</si>
  <si>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</si>
  <si>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</si>
  <si>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</si>
  <si>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</si>
  <si>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</si>
  <si>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</si>
  <si>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</si>
  <si>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</si>
  <si>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</si>
  <si>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</si>
  <si>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</si>
  <si>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</si>
  <si>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</si>
  <si>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</si>
  <si>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</si>
  <si>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</si>
  <si>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</si>
  <si>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</si>
  <si>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</si>
  <si>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</si>
  <si>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</si>
  <si>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</si>
  <si>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</si>
  <si>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</si>
  <si>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Средства массовой информации</t>
  </si>
  <si>
    <t>1200</t>
  </si>
  <si>
    <t>Обеспечение проведения выборов и референдумов</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</si>
  <si>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</si>
  <si>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</si>
  <si>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</si>
  <si>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</si>
  <si>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</si>
  <si>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</si>
  <si>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</si>
  <si>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</si>
  <si>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</si>
  <si>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</si>
  <si>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</si>
  <si>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</si>
  <si>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</si>
  <si>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</si>
  <si>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</si>
  <si>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</si>
  <si>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</si>
  <si>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</si>
  <si>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</si>
  <si>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</si>
  <si>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</si>
  <si>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</si>
  <si>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</si>
  <si>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</si>
  <si>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</si>
  <si>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</si>
  <si>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</si>
  <si>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</si>
  <si>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</si>
  <si>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 xml:space="preserve">00200  </t>
  </si>
  <si>
    <t xml:space="preserve">00200 </t>
  </si>
  <si>
    <t>02000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</si>
  <si>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</si>
  <si>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</si>
  <si>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</si>
  <si>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</si>
  <si>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</si>
  <si>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</si>
  <si>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</si>
  <si>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</si>
  <si>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</si>
  <si>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</si>
  <si>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</si>
  <si>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</si>
  <si>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</si>
  <si>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</si>
  <si>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</si>
  <si>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</si>
  <si>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</si>
  <si>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</si>
  <si>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</si>
  <si>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</si>
  <si>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</si>
  <si>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</si>
  <si>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</si>
  <si>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</si>
  <si>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</si>
  <si>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Условно утвержденные расходы</t>
  </si>
  <si>
    <t>09200 00900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</si>
  <si>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</si>
  <si>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</si>
  <si>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</si>
  <si>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09207 00100</t>
  </si>
  <si>
    <t>79505 00520</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</si>
  <si>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</si>
  <si>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</si>
  <si>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</si>
  <si>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</si>
  <si>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</si>
  <si>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</si>
  <si>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43100 00191</t>
  </si>
  <si>
    <t>тыс.руб.</t>
  </si>
  <si>
    <t>Мероприятия, направленные на решение вопроса местного значения по осуществлению защиты прав потребителей</t>
  </si>
  <si>
    <t xml:space="preserve">Мероприятия, направленные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</si>
  <si>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 xml:space="preserve">Мероприятия, направленные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</si>
  <si>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Мероприятия, направленные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</si>
  <si>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Мероприятия, направленные на решение вопроса местного значения по охране окружающей среды в границах муниципального образования</t>
  </si>
  <si>
    <t xml:space="preserve">Мероприятия, направленные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</si>
  <si>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Мероприятия, направленные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</si>
  <si>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800</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</si>
  <si>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2019 год</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</si>
  <si>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2020- 2021 годы</t>
  </si>
  <si>
    <t>2020год      (тыс.руб.)</t>
  </si>
  <si>
    <t>2021 год      (тыс.руб.)</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</si>
  <si>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</si>
  <si>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</si>
  <si>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</si>
  <si>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</si>
  <si>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</si>
  <si>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</si>
  <si>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</si>
  <si>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</si>
  <si>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</si>
  <si>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Содержание и обеспечение деятельности главы местной администрации</t>
  </si>
  <si>
    <t xml:space="preserve">Содержание и обеспечение деятельности местной администрации </t>
  </si>
  <si>
    <t>79502 00530</t>
  </si>
  <si>
    <t>Приложение № 3</t>
  </si>
  <si>
    <t>к Решению МС МО МО Сергиевское № 15/1 от 29.11.2018г.</t>
  </si>
  <si>
    <t>Приложение</t>
  </si>
  <si>
    <t>к Решению МС МО МО Сергиевское № 18/1 от 01.03.2019г.</t>
  </si>
  <si>
    <t>Приложение № 9</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</si>
</sst>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1">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11"/>
      <color indexed="8"/>
      <name val="Arial"/>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9" fillId="32" borderId="0" applyNumberFormat="0" applyBorder="0" applyAlignment="0" applyProtection="0"/>
  </cellStyleXfs>
  <cellXfs count="122">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2"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12" fillId="0" borderId="11" xfId="0" applyFont="1" applyFill="1" applyBorder="1" applyAlignment="1">
      <alignment horizontal="left" wrapText="1"/>
    </xf>
    <xf numFmtId="49" fontId="4" fillId="0" borderId="14"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3" fillId="0" borderId="14" xfId="0" applyNumberFormat="1" applyFont="1" applyFill="1" applyBorder="1" applyAlignment="1">
      <alignment horizontal="center" wrapText="1"/>
    </xf>
    <xf numFmtId="49" fontId="4" fillId="0" borderId="14" xfId="0" applyNumberFormat="1" applyFont="1" applyFill="1" applyBorder="1" applyAlignment="1">
      <alignment wrapText="1"/>
    </xf>
    <xf numFmtId="49" fontId="4" fillId="0" borderId="14" xfId="0" applyNumberFormat="1" applyFont="1" applyFill="1" applyBorder="1" applyAlignment="1">
      <alignment horizontal="center" wrapText="1"/>
    </xf>
    <xf numFmtId="0" fontId="2" fillId="0" borderId="11" xfId="0" applyFont="1" applyFill="1" applyBorder="1" applyAlignment="1">
      <alignment wrapText="1"/>
    </xf>
    <xf numFmtId="0" fontId="3" fillId="0" borderId="16" xfId="0" applyFont="1" applyFill="1" applyBorder="1" applyAlignment="1">
      <alignment horizontal="center" vertical="center" wrapText="1"/>
    </xf>
    <xf numFmtId="0" fontId="4" fillId="0" borderId="17" xfId="0" applyFont="1" applyFill="1" applyBorder="1" applyAlignment="1">
      <alignment horizontal="center" wrapText="1"/>
    </xf>
    <xf numFmtId="0" fontId="3" fillId="0" borderId="17" xfId="0" applyFont="1" applyFill="1" applyBorder="1" applyAlignment="1">
      <alignment horizontal="center" wrapText="1"/>
    </xf>
    <xf numFmtId="49" fontId="8" fillId="0" borderId="17" xfId="0" applyNumberFormat="1" applyFont="1" applyFill="1" applyBorder="1" applyAlignment="1">
      <alignment horizontal="center"/>
    </xf>
    <xf numFmtId="49" fontId="30" fillId="0" borderId="17" xfId="0" applyNumberFormat="1" applyFont="1" applyFill="1" applyBorder="1" applyAlignment="1">
      <alignment horizontal="center"/>
    </xf>
    <xf numFmtId="49" fontId="4" fillId="0" borderId="17" xfId="0" applyNumberFormat="1" applyFont="1" applyFill="1" applyBorder="1" applyAlignment="1">
      <alignment horizontal="center" wrapText="1"/>
    </xf>
    <xf numFmtId="49" fontId="3" fillId="0" borderId="17" xfId="0" applyNumberFormat="1" applyFont="1" applyFill="1" applyBorder="1" applyAlignment="1">
      <alignment horizontal="center" wrapText="1"/>
    </xf>
    <xf numFmtId="49" fontId="2" fillId="0" borderId="18" xfId="0" applyNumberFormat="1" applyFont="1" applyFill="1" applyBorder="1" applyAlignment="1">
      <alignment wrapText="1"/>
    </xf>
    <xf numFmtId="0" fontId="2" fillId="0" borderId="19" xfId="0" applyFont="1" applyFill="1" applyBorder="1" applyAlignment="1">
      <alignment wrapText="1"/>
    </xf>
    <xf numFmtId="0" fontId="0" fillId="0" borderId="20" xfId="0" applyBorder="1" applyAlignment="1">
      <alignment/>
    </xf>
    <xf numFmtId="0" fontId="0" fillId="0" borderId="21" xfId="0" applyBorder="1" applyAlignment="1">
      <alignment/>
    </xf>
    <xf numFmtId="0" fontId="3" fillId="0" borderId="22" xfId="0" applyFont="1" applyFill="1" applyBorder="1" applyAlignment="1">
      <alignment horizontal="center" wrapText="1"/>
    </xf>
    <xf numFmtId="0" fontId="4" fillId="0" borderId="22" xfId="0" applyFont="1" applyFill="1" applyBorder="1" applyAlignment="1">
      <alignment horizontal="center" wrapText="1"/>
    </xf>
    <xf numFmtId="0" fontId="2" fillId="0" borderId="23" xfId="0" applyFont="1" applyFill="1" applyBorder="1" applyAlignment="1">
      <alignment wrapText="1"/>
    </xf>
    <xf numFmtId="0" fontId="6" fillId="0" borderId="24" xfId="0" applyFont="1" applyFill="1" applyBorder="1" applyAlignment="1">
      <alignment horizontal="center" vertical="center" wrapText="1"/>
    </xf>
    <xf numFmtId="0" fontId="0" fillId="0" borderId="25" xfId="0" applyBorder="1" applyAlignment="1">
      <alignment/>
    </xf>
    <xf numFmtId="0" fontId="0" fillId="0" borderId="26" xfId="0" applyFont="1" applyBorder="1" applyAlignment="1">
      <alignment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4" fontId="0" fillId="0" borderId="20" xfId="0" applyNumberFormat="1" applyFill="1" applyBorder="1" applyAlignment="1">
      <alignment/>
    </xf>
    <xf numFmtId="4" fontId="5" fillId="0" borderId="20" xfId="0" applyNumberFormat="1" applyFont="1" applyFill="1" applyBorder="1" applyAlignment="1">
      <alignment/>
    </xf>
    <xf numFmtId="4" fontId="2" fillId="0" borderId="20" xfId="0" applyNumberFormat="1" applyFont="1" applyFill="1" applyBorder="1" applyAlignment="1">
      <alignment wrapText="1"/>
    </xf>
    <xf numFmtId="4" fontId="2" fillId="0" borderId="21" xfId="0" applyNumberFormat="1" applyFont="1" applyFill="1" applyBorder="1" applyAlignment="1">
      <alignment wrapText="1"/>
    </xf>
    <xf numFmtId="4" fontId="2" fillId="0" borderId="29" xfId="0" applyNumberFormat="1" applyFont="1" applyFill="1" applyBorder="1" applyAlignment="1">
      <alignment horizontal="right" vertical="center"/>
    </xf>
    <xf numFmtId="4" fontId="0" fillId="0" borderId="20" xfId="0" applyNumberFormat="1" applyFont="1" applyFill="1" applyBorder="1" applyAlignment="1">
      <alignment/>
    </xf>
    <xf numFmtId="4" fontId="1" fillId="0" borderId="20" xfId="0" applyNumberFormat="1" applyFont="1" applyFill="1" applyBorder="1" applyAlignment="1">
      <alignment wrapText="1"/>
    </xf>
    <xf numFmtId="4" fontId="8" fillId="0" borderId="30" xfId="0" applyNumberFormat="1" applyFont="1" applyFill="1" applyBorder="1" applyAlignment="1">
      <alignment horizontal="right"/>
    </xf>
    <xf numFmtId="4" fontId="8" fillId="0" borderId="30" xfId="0" applyNumberFormat="1" applyFont="1" applyFill="1" applyBorder="1" applyAlignment="1">
      <alignment horizontal="right"/>
    </xf>
    <xf numFmtId="4" fontId="9" fillId="0" borderId="20" xfId="0" applyNumberFormat="1" applyFont="1" applyFill="1" applyBorder="1" applyAlignment="1">
      <alignment horizontal="right"/>
    </xf>
    <xf numFmtId="4" fontId="0" fillId="0" borderId="20" xfId="0" applyNumberFormat="1" applyFill="1" applyBorder="1" applyAlignment="1">
      <alignment horizontal="right" wrapText="1"/>
    </xf>
    <xf numFmtId="4" fontId="5" fillId="0" borderId="20" xfId="0" applyNumberFormat="1" applyFont="1" applyFill="1" applyBorder="1" applyAlignment="1">
      <alignment wrapText="1"/>
    </xf>
    <xf numFmtId="4" fontId="5" fillId="0" borderId="20" xfId="0" applyNumberFormat="1" applyFont="1" applyFill="1" applyBorder="1" applyAlignment="1">
      <alignment horizontal="right" wrapText="1"/>
    </xf>
    <xf numFmtId="4" fontId="1" fillId="0" borderId="20" xfId="0" applyNumberFormat="1" applyFont="1" applyFill="1" applyBorder="1" applyAlignment="1">
      <alignment wrapText="1"/>
    </xf>
    <xf numFmtId="4" fontId="2" fillId="0" borderId="20" xfId="0" applyNumberFormat="1" applyFont="1" applyFill="1" applyBorder="1" applyAlignment="1">
      <alignment shrinkToFit="1"/>
    </xf>
    <xf numFmtId="4" fontId="0" fillId="0" borderId="20" xfId="0" applyNumberFormat="1" applyFill="1" applyBorder="1" applyAlignment="1">
      <alignment shrinkToFit="1"/>
    </xf>
    <xf numFmtId="4" fontId="5" fillId="0" borderId="20" xfId="0" applyNumberFormat="1" applyFont="1" applyFill="1" applyBorder="1" applyAlignment="1">
      <alignment shrinkToFit="1"/>
    </xf>
    <xf numFmtId="4" fontId="0" fillId="0" borderId="20" xfId="0" applyNumberFormat="1" applyFill="1" applyBorder="1" applyAlignment="1">
      <alignment wrapText="1"/>
    </xf>
    <xf numFmtId="0" fontId="0" fillId="0" borderId="31" xfId="0" applyBorder="1" applyAlignment="1">
      <alignment/>
    </xf>
    <xf numFmtId="0" fontId="2" fillId="0" borderId="32" xfId="0" applyFont="1" applyFill="1" applyBorder="1" applyAlignment="1">
      <alignment wrapText="1"/>
    </xf>
    <xf numFmtId="49" fontId="4" fillId="0" borderId="32" xfId="0" applyNumberFormat="1" applyFont="1" applyFill="1" applyBorder="1" applyAlignment="1">
      <alignment horizontal="center" vertical="center" wrapText="1"/>
    </xf>
    <xf numFmtId="49" fontId="3" fillId="0" borderId="32" xfId="0"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0" fillId="0" borderId="33" xfId="0" applyBorder="1" applyAlignment="1">
      <alignment/>
    </xf>
    <xf numFmtId="0" fontId="12"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0"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34" xfId="0" applyBorder="1" applyAlignment="1">
      <alignment/>
    </xf>
    <xf numFmtId="0" fontId="2" fillId="0" borderId="18" xfId="0" applyFont="1" applyFill="1" applyBorder="1" applyAlignment="1">
      <alignment wrapText="1"/>
    </xf>
    <xf numFmtId="4" fontId="2" fillId="0" borderId="35" xfId="0" applyNumberFormat="1" applyFont="1" applyFill="1" applyBorder="1" applyAlignment="1">
      <alignment wrapText="1"/>
    </xf>
    <xf numFmtId="4" fontId="0" fillId="0" borderId="35" xfId="0" applyNumberFormat="1" applyFill="1" applyBorder="1" applyAlignment="1">
      <alignment/>
    </xf>
    <xf numFmtId="4" fontId="5" fillId="0" borderId="35" xfId="0" applyNumberFormat="1" applyFont="1" applyFill="1" applyBorder="1" applyAlignment="1">
      <alignment/>
    </xf>
    <xf numFmtId="4" fontId="2" fillId="0" borderId="36" xfId="0" applyNumberFormat="1" applyFont="1" applyFill="1" applyBorder="1" applyAlignment="1">
      <alignment wrapText="1"/>
    </xf>
    <xf numFmtId="4" fontId="2" fillId="0" borderId="37" xfId="0" applyNumberFormat="1" applyFont="1" applyFill="1" applyBorder="1" applyAlignment="1">
      <alignment horizontal="right" vertical="center"/>
    </xf>
    <xf numFmtId="4" fontId="0" fillId="0" borderId="35" xfId="0" applyNumberFormat="1" applyFont="1" applyFill="1" applyBorder="1" applyAlignment="1">
      <alignment/>
    </xf>
    <xf numFmtId="4" fontId="1" fillId="0" borderId="35" xfId="0" applyNumberFormat="1" applyFont="1" applyFill="1" applyBorder="1" applyAlignment="1">
      <alignment wrapText="1"/>
    </xf>
    <xf numFmtId="4" fontId="8" fillId="0" borderId="35" xfId="0" applyNumberFormat="1" applyFont="1" applyFill="1" applyBorder="1" applyAlignment="1">
      <alignment horizontal="right"/>
    </xf>
    <xf numFmtId="4" fontId="8" fillId="0" borderId="35" xfId="0" applyNumberFormat="1" applyFont="1" applyFill="1" applyBorder="1" applyAlignment="1">
      <alignment horizontal="right"/>
    </xf>
    <xf numFmtId="4" fontId="9" fillId="0" borderId="35" xfId="0" applyNumberFormat="1" applyFont="1" applyFill="1" applyBorder="1" applyAlignment="1">
      <alignment horizontal="right"/>
    </xf>
    <xf numFmtId="4" fontId="0" fillId="0" borderId="35" xfId="0" applyNumberFormat="1" applyFill="1" applyBorder="1" applyAlignment="1">
      <alignment horizontal="right" wrapText="1"/>
    </xf>
    <xf numFmtId="4" fontId="5" fillId="0" borderId="35" xfId="0" applyNumberFormat="1" applyFont="1" applyFill="1" applyBorder="1" applyAlignment="1">
      <alignment wrapText="1"/>
    </xf>
    <xf numFmtId="4" fontId="0" fillId="0" borderId="35" xfId="0" applyNumberFormat="1" applyFill="1" applyBorder="1" applyAlignment="1">
      <alignment wrapText="1"/>
    </xf>
    <xf numFmtId="4" fontId="5" fillId="0" borderId="35" xfId="0" applyNumberFormat="1" applyFont="1" applyFill="1" applyBorder="1" applyAlignment="1">
      <alignment horizontal="right" wrapText="1"/>
    </xf>
    <xf numFmtId="183" fontId="2" fillId="0" borderId="38" xfId="0" applyNumberFormat="1" applyFont="1" applyFill="1" applyBorder="1" applyAlignment="1">
      <alignment wrapText="1"/>
    </xf>
    <xf numFmtId="4" fontId="2" fillId="0" borderId="25" xfId="0" applyNumberFormat="1" applyFont="1" applyFill="1" applyBorder="1" applyAlignment="1">
      <alignment/>
    </xf>
    <xf numFmtId="4" fontId="2" fillId="0" borderId="25" xfId="0" applyNumberFormat="1" applyFont="1" applyFill="1" applyBorder="1" applyAlignment="1">
      <alignment wrapText="1"/>
    </xf>
    <xf numFmtId="4" fontId="10" fillId="0" borderId="20" xfId="0" applyNumberFormat="1" applyFont="1" applyFill="1" applyBorder="1" applyAlignment="1">
      <alignment wrapText="1"/>
    </xf>
    <xf numFmtId="4" fontId="11" fillId="0" borderId="20" xfId="0" applyNumberFormat="1" applyFont="1" applyFill="1" applyBorder="1" applyAlignment="1">
      <alignment/>
    </xf>
    <xf numFmtId="0" fontId="12" fillId="0" borderId="10" xfId="0" applyFont="1" applyFill="1" applyBorder="1" applyAlignment="1">
      <alignment wrapText="1"/>
    </xf>
    <xf numFmtId="0" fontId="50" fillId="0" borderId="0" xfId="0" applyFont="1" applyAlignment="1">
      <alignment vertical="center" wrapText="1"/>
    </xf>
    <xf numFmtId="4" fontId="1" fillId="0" borderId="10" xfId="0" applyNumberFormat="1" applyFont="1" applyFill="1" applyBorder="1" applyAlignment="1">
      <alignment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49" fontId="0" fillId="0" borderId="0" xfId="0" applyNumberFormat="1" applyFont="1" applyFill="1" applyAlignment="1">
      <alignment horizontal="right"/>
    </xf>
    <xf numFmtId="0" fontId="0" fillId="0" borderId="0" xfId="0" applyAlignment="1">
      <alignment horizontal="right"/>
    </xf>
    <xf numFmtId="0" fontId="0" fillId="0" borderId="0" xfId="0" applyFont="1" applyFill="1" applyAlignment="1">
      <alignment horizontal="right" wrapText="1"/>
    </xf>
    <xf numFmtId="2" fontId="5" fillId="0" borderId="0" xfId="0" applyNumberFormat="1" applyFont="1" applyAlignment="1">
      <alignment horizontal="center" wrapText="1"/>
    </xf>
    <xf numFmtId="2" fontId="0" fillId="0" borderId="0" xfId="0" applyNumberFormat="1" applyAlignment="1">
      <alignment horizontal="center" wrapText="1"/>
    </xf>
    <xf numFmtId="2" fontId="0" fillId="0" borderId="0" xfId="0" applyNumberFormat="1" applyAlignment="1">
      <alignment wrapText="1"/>
    </xf>
    <xf numFmtId="0" fontId="0" fillId="0" borderId="0" xfId="0"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18"/>
  <sheetViews>
    <sheetView tabSelected="1" view="pageBreakPreview" zoomScale="77" zoomScaleNormal="81" zoomScaleSheetLayoutView="77" zoomScalePageLayoutView="0" workbookViewId="0" topLeftCell="A88">
      <selection activeCell="F72" sqref="F72"/>
    </sheetView>
  </sheetViews>
  <sheetFormatPr defaultColWidth="9.140625" defaultRowHeight="12.75"/>
  <cols>
    <col min="1" max="1" width="5.140625" style="0" customWidth="1"/>
    <col min="2" max="2" width="112.7109375" style="2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2:6" ht="12.75">
      <c r="B1" s="117" t="s">
        <v>164</v>
      </c>
      <c r="C1" s="116"/>
      <c r="D1" s="116"/>
      <c r="E1" s="116"/>
      <c r="F1" s="116"/>
    </row>
    <row r="2" spans="2:6" ht="12.75">
      <c r="B2" s="117" t="s">
        <v>165</v>
      </c>
      <c r="C2" s="116"/>
      <c r="D2" s="116"/>
      <c r="E2" s="116"/>
      <c r="F2" s="116"/>
    </row>
    <row r="4" spans="3:6" ht="12.75">
      <c r="C4" s="115" t="s">
        <v>162</v>
      </c>
      <c r="D4" s="116"/>
      <c r="E4" s="116"/>
      <c r="F4" s="116"/>
    </row>
    <row r="5" spans="2:7" ht="15" customHeight="1">
      <c r="B5" s="114" t="s">
        <v>163</v>
      </c>
      <c r="C5" s="114"/>
      <c r="D5" s="114"/>
      <c r="E5" s="114"/>
      <c r="F5" s="114"/>
      <c r="G5" s="8"/>
    </row>
    <row r="6" spans="2:6" ht="25.5" customHeight="1">
      <c r="B6" s="110" t="s">
        <v>146</v>
      </c>
      <c r="C6" s="111"/>
      <c r="D6" s="111"/>
      <c r="E6" s="111"/>
      <c r="F6" s="111"/>
    </row>
    <row r="7" ht="13.5" thickBot="1">
      <c r="F7" s="3"/>
    </row>
    <row r="8" spans="1:6" ht="39" customHeight="1" thickBot="1">
      <c r="A8" s="47" t="s">
        <v>70</v>
      </c>
      <c r="B8" s="48" t="s">
        <v>72</v>
      </c>
      <c r="C8" s="22" t="s">
        <v>28</v>
      </c>
      <c r="D8" s="22" t="s">
        <v>29</v>
      </c>
      <c r="E8" s="49" t="s">
        <v>34</v>
      </c>
      <c r="F8" s="45" t="s">
        <v>137</v>
      </c>
    </row>
    <row r="9" spans="1:7" ht="27.75" customHeight="1">
      <c r="A9" s="74">
        <v>1</v>
      </c>
      <c r="B9" s="75" t="s">
        <v>39</v>
      </c>
      <c r="C9" s="76" t="s">
        <v>35</v>
      </c>
      <c r="D9" s="77"/>
      <c r="E9" s="78"/>
      <c r="F9" s="92">
        <f>F10+F14+F24+F35+F41+F44</f>
        <v>41199.58</v>
      </c>
      <c r="G9" s="25"/>
    </row>
    <row r="10" spans="1:7" ht="17.25" customHeight="1">
      <c r="A10" s="79">
        <f>A9+1</f>
        <v>2</v>
      </c>
      <c r="B10" s="50" t="s">
        <v>1</v>
      </c>
      <c r="C10" s="4" t="s">
        <v>2</v>
      </c>
      <c r="D10" s="4" t="s">
        <v>0</v>
      </c>
      <c r="E10" s="53"/>
      <c r="F10" s="88">
        <f>F11</f>
        <v>1287.4</v>
      </c>
      <c r="G10" s="25"/>
    </row>
    <row r="11" spans="1:6" ht="14.25" customHeight="1">
      <c r="A11" s="79">
        <f>A10+1</f>
        <v>3</v>
      </c>
      <c r="B11" s="50" t="s">
        <v>3</v>
      </c>
      <c r="C11" s="4" t="s">
        <v>2</v>
      </c>
      <c r="D11" s="4" t="s">
        <v>90</v>
      </c>
      <c r="E11" s="53"/>
      <c r="F11" s="90">
        <f>F12+F13</f>
        <v>1287.4</v>
      </c>
    </row>
    <row r="12" spans="1:6" ht="29.25" customHeight="1">
      <c r="A12" s="79">
        <f aca="true" t="shared" si="0" ref="A12:A76">A11+1</f>
        <v>4</v>
      </c>
      <c r="B12" s="51" t="s">
        <v>67</v>
      </c>
      <c r="C12" s="5" t="s">
        <v>2</v>
      </c>
      <c r="D12" s="5" t="s">
        <v>90</v>
      </c>
      <c r="E12" s="52">
        <v>100</v>
      </c>
      <c r="F12" s="89">
        <v>1275.4</v>
      </c>
    </row>
    <row r="13" spans="1:6" ht="16.5" customHeight="1">
      <c r="A13" s="79">
        <f t="shared" si="0"/>
        <v>5</v>
      </c>
      <c r="B13" s="51" t="s">
        <v>42</v>
      </c>
      <c r="C13" s="5" t="s">
        <v>2</v>
      </c>
      <c r="D13" s="5" t="s">
        <v>90</v>
      </c>
      <c r="E13" s="52">
        <v>200</v>
      </c>
      <c r="F13" s="89">
        <v>12</v>
      </c>
    </row>
    <row r="14" spans="1:6" ht="25.5" customHeight="1">
      <c r="A14" s="79">
        <f t="shared" si="0"/>
        <v>6</v>
      </c>
      <c r="B14" s="50" t="s">
        <v>4</v>
      </c>
      <c r="C14" s="4" t="s">
        <v>5</v>
      </c>
      <c r="D14" s="4" t="s">
        <v>0</v>
      </c>
      <c r="E14" s="53"/>
      <c r="F14" s="88">
        <f>F15+F18+F20</f>
        <v>5438.6</v>
      </c>
    </row>
    <row r="15" spans="1:6" ht="18" customHeight="1">
      <c r="A15" s="79">
        <f t="shared" si="0"/>
        <v>7</v>
      </c>
      <c r="B15" s="50" t="s">
        <v>58</v>
      </c>
      <c r="C15" s="4" t="s">
        <v>5</v>
      </c>
      <c r="D15" s="4" t="s">
        <v>91</v>
      </c>
      <c r="E15" s="53"/>
      <c r="F15" s="88">
        <f>F16</f>
        <v>1074.3</v>
      </c>
    </row>
    <row r="16" spans="1:6" ht="17.25" customHeight="1">
      <c r="A16" s="79">
        <f t="shared" si="0"/>
        <v>8</v>
      </c>
      <c r="B16" s="50" t="s">
        <v>43</v>
      </c>
      <c r="C16" s="4" t="s">
        <v>5</v>
      </c>
      <c r="D16" s="5" t="s">
        <v>91</v>
      </c>
      <c r="E16" s="53"/>
      <c r="F16" s="88">
        <f>F17</f>
        <v>1074.3</v>
      </c>
    </row>
    <row r="17" spans="1:6" ht="22.5" customHeight="1">
      <c r="A17" s="79">
        <f t="shared" si="0"/>
        <v>9</v>
      </c>
      <c r="B17" s="51" t="s">
        <v>67</v>
      </c>
      <c r="C17" s="5" t="s">
        <v>5</v>
      </c>
      <c r="D17" s="5" t="s">
        <v>91</v>
      </c>
      <c r="E17" s="52">
        <v>100</v>
      </c>
      <c r="F17" s="89">
        <v>1074.3</v>
      </c>
    </row>
    <row r="18" spans="1:6" ht="12" customHeight="1">
      <c r="A18" s="79">
        <f t="shared" si="0"/>
        <v>10</v>
      </c>
      <c r="B18" s="50" t="s">
        <v>27</v>
      </c>
      <c r="C18" s="4" t="s">
        <v>5</v>
      </c>
      <c r="D18" s="4" t="s">
        <v>92</v>
      </c>
      <c r="E18" s="53"/>
      <c r="F18" s="90">
        <v>292.7</v>
      </c>
    </row>
    <row r="19" spans="1:6" ht="28.5" customHeight="1">
      <c r="A19" s="79">
        <f t="shared" si="0"/>
        <v>11</v>
      </c>
      <c r="B19" s="51" t="s">
        <v>67</v>
      </c>
      <c r="C19" s="5" t="s">
        <v>5</v>
      </c>
      <c r="D19" s="5" t="s">
        <v>92</v>
      </c>
      <c r="E19" s="52">
        <v>100</v>
      </c>
      <c r="F19" s="89">
        <v>292.7</v>
      </c>
    </row>
    <row r="20" spans="1:6" ht="14.25" customHeight="1">
      <c r="A20" s="79">
        <f t="shared" si="0"/>
        <v>12</v>
      </c>
      <c r="B20" s="50" t="s">
        <v>6</v>
      </c>
      <c r="C20" s="4" t="s">
        <v>5</v>
      </c>
      <c r="D20" s="4" t="s">
        <v>99</v>
      </c>
      <c r="E20" s="53"/>
      <c r="F20" s="88">
        <f>F21+F22+F23</f>
        <v>4071.6</v>
      </c>
    </row>
    <row r="21" spans="1:6" ht="22.5" customHeight="1">
      <c r="A21" s="79">
        <f t="shared" si="0"/>
        <v>13</v>
      </c>
      <c r="B21" s="51" t="s">
        <v>67</v>
      </c>
      <c r="C21" s="5" t="s">
        <v>5</v>
      </c>
      <c r="D21" s="5" t="s">
        <v>99</v>
      </c>
      <c r="E21" s="52">
        <v>100</v>
      </c>
      <c r="F21" s="89">
        <v>2611.6</v>
      </c>
    </row>
    <row r="22" spans="1:6" ht="15" customHeight="1">
      <c r="A22" s="79">
        <f t="shared" si="0"/>
        <v>14</v>
      </c>
      <c r="B22" s="51" t="s">
        <v>42</v>
      </c>
      <c r="C22" s="5" t="s">
        <v>5</v>
      </c>
      <c r="D22" s="5" t="s">
        <v>99</v>
      </c>
      <c r="E22" s="52">
        <v>200</v>
      </c>
      <c r="F22" s="89">
        <v>1460</v>
      </c>
    </row>
    <row r="23" spans="1:6" ht="15" customHeight="1">
      <c r="A23" s="79">
        <f t="shared" si="0"/>
        <v>15</v>
      </c>
      <c r="B23" s="51" t="s">
        <v>44</v>
      </c>
      <c r="C23" s="5" t="s">
        <v>5</v>
      </c>
      <c r="D23" s="5" t="s">
        <v>99</v>
      </c>
      <c r="E23" s="52">
        <v>800</v>
      </c>
      <c r="F23" s="89">
        <v>0</v>
      </c>
    </row>
    <row r="24" spans="1:6" ht="24.75" customHeight="1">
      <c r="A24" s="79">
        <f t="shared" si="0"/>
        <v>16</v>
      </c>
      <c r="B24" s="50" t="s">
        <v>7</v>
      </c>
      <c r="C24" s="4" t="s">
        <v>8</v>
      </c>
      <c r="D24" s="4" t="s">
        <v>108</v>
      </c>
      <c r="E24" s="53"/>
      <c r="F24" s="88">
        <f>F25+F28+F32</f>
        <v>21316.4</v>
      </c>
    </row>
    <row r="25" spans="1:6" ht="24.75" customHeight="1">
      <c r="A25" s="79">
        <f t="shared" si="0"/>
        <v>17</v>
      </c>
      <c r="B25" s="50" t="s">
        <v>66</v>
      </c>
      <c r="C25" s="4" t="s">
        <v>8</v>
      </c>
      <c r="D25" s="4" t="s">
        <v>108</v>
      </c>
      <c r="E25" s="53"/>
      <c r="F25" s="88">
        <f>F26</f>
        <v>1275.4</v>
      </c>
    </row>
    <row r="26" spans="1:6" ht="17.25" customHeight="1">
      <c r="A26" s="79">
        <f t="shared" si="0"/>
        <v>18</v>
      </c>
      <c r="B26" s="13" t="s">
        <v>159</v>
      </c>
      <c r="C26" s="4" t="s">
        <v>8</v>
      </c>
      <c r="D26" s="4" t="s">
        <v>106</v>
      </c>
      <c r="E26" s="53"/>
      <c r="F26" s="90">
        <v>1275.4</v>
      </c>
    </row>
    <row r="27" spans="1:6" ht="24" customHeight="1">
      <c r="A27" s="79">
        <f t="shared" si="0"/>
        <v>19</v>
      </c>
      <c r="B27" s="51" t="s">
        <v>67</v>
      </c>
      <c r="C27" s="5" t="s">
        <v>8</v>
      </c>
      <c r="D27" s="5" t="s">
        <v>106</v>
      </c>
      <c r="E27" s="52">
        <v>100</v>
      </c>
      <c r="F27" s="89">
        <v>1275.4</v>
      </c>
    </row>
    <row r="28" spans="1:6" ht="15.75" customHeight="1">
      <c r="A28" s="79">
        <f t="shared" si="0"/>
        <v>20</v>
      </c>
      <c r="B28" s="13" t="s">
        <v>160</v>
      </c>
      <c r="C28" s="5" t="s">
        <v>8</v>
      </c>
      <c r="D28" s="4" t="s">
        <v>107</v>
      </c>
      <c r="E28" s="53"/>
      <c r="F28" s="90">
        <f>F29+F30+F31</f>
        <v>17336.7</v>
      </c>
    </row>
    <row r="29" spans="1:6" ht="25.5" customHeight="1">
      <c r="A29" s="79">
        <f>A28+1</f>
        <v>21</v>
      </c>
      <c r="B29" s="51" t="s">
        <v>67</v>
      </c>
      <c r="C29" s="5" t="s">
        <v>8</v>
      </c>
      <c r="D29" s="5" t="s">
        <v>107</v>
      </c>
      <c r="E29" s="52">
        <v>100</v>
      </c>
      <c r="F29" s="89">
        <v>14799.6</v>
      </c>
    </row>
    <row r="30" spans="1:6" ht="13.5" customHeight="1">
      <c r="A30" s="79">
        <f t="shared" si="0"/>
        <v>22</v>
      </c>
      <c r="B30" s="51" t="s">
        <v>42</v>
      </c>
      <c r="C30" s="5" t="s">
        <v>8</v>
      </c>
      <c r="D30" s="5" t="s">
        <v>107</v>
      </c>
      <c r="E30" s="52">
        <v>200</v>
      </c>
      <c r="F30" s="93">
        <v>2537.1</v>
      </c>
    </row>
    <row r="31" spans="1:6" ht="18" customHeight="1">
      <c r="A31" s="79">
        <f t="shared" si="0"/>
        <v>23</v>
      </c>
      <c r="B31" s="51" t="s">
        <v>44</v>
      </c>
      <c r="C31" s="5" t="s">
        <v>8</v>
      </c>
      <c r="D31" s="5" t="s">
        <v>107</v>
      </c>
      <c r="E31" s="52">
        <v>800</v>
      </c>
      <c r="F31" s="93">
        <v>0</v>
      </c>
    </row>
    <row r="32" spans="1:6" ht="24.75" customHeight="1">
      <c r="A32" s="79">
        <f t="shared" si="0"/>
        <v>24</v>
      </c>
      <c r="B32" s="50" t="s">
        <v>77</v>
      </c>
      <c r="C32" s="4" t="s">
        <v>8</v>
      </c>
      <c r="D32" s="4" t="s">
        <v>104</v>
      </c>
      <c r="E32" s="53"/>
      <c r="F32" s="88">
        <f>F33+F34</f>
        <v>2704.3</v>
      </c>
    </row>
    <row r="33" spans="1:8" ht="24" customHeight="1">
      <c r="A33" s="79">
        <f t="shared" si="0"/>
        <v>25</v>
      </c>
      <c r="B33" s="51" t="s">
        <v>67</v>
      </c>
      <c r="C33" s="5" t="s">
        <v>8</v>
      </c>
      <c r="D33" s="5" t="s">
        <v>104</v>
      </c>
      <c r="E33" s="52">
        <v>100</v>
      </c>
      <c r="F33" s="94">
        <v>2506.9</v>
      </c>
      <c r="H33" s="55"/>
    </row>
    <row r="34" spans="1:6" ht="18" customHeight="1">
      <c r="A34" s="79">
        <f t="shared" si="0"/>
        <v>26</v>
      </c>
      <c r="B34" s="51" t="s">
        <v>42</v>
      </c>
      <c r="C34" s="5" t="s">
        <v>8</v>
      </c>
      <c r="D34" s="5" t="s">
        <v>104</v>
      </c>
      <c r="E34" s="52">
        <v>200</v>
      </c>
      <c r="F34" s="89">
        <v>197.4</v>
      </c>
    </row>
    <row r="35" spans="1:6" ht="17.25" customHeight="1">
      <c r="A35" s="79">
        <f t="shared" si="0"/>
        <v>27</v>
      </c>
      <c r="B35" s="80" t="s">
        <v>65</v>
      </c>
      <c r="C35" s="9" t="s">
        <v>32</v>
      </c>
      <c r="D35" s="10"/>
      <c r="E35" s="81"/>
      <c r="F35" s="95">
        <f>F36+F37</f>
        <v>7982.1</v>
      </c>
    </row>
    <row r="36" spans="1:6" ht="17.25" customHeight="1">
      <c r="A36" s="79">
        <f t="shared" si="0"/>
        <v>28</v>
      </c>
      <c r="B36" s="80" t="s">
        <v>56</v>
      </c>
      <c r="C36" s="9" t="s">
        <v>32</v>
      </c>
      <c r="D36" s="4" t="s">
        <v>98</v>
      </c>
      <c r="E36" s="81"/>
      <c r="F36" s="96">
        <v>5617.8</v>
      </c>
    </row>
    <row r="37" spans="1:6" ht="27" customHeight="1">
      <c r="A37" s="79">
        <f t="shared" si="0"/>
        <v>29</v>
      </c>
      <c r="B37" s="80" t="s">
        <v>102</v>
      </c>
      <c r="C37" s="9" t="s">
        <v>32</v>
      </c>
      <c r="D37" s="4" t="s">
        <v>98</v>
      </c>
      <c r="E37" s="81"/>
      <c r="F37" s="96">
        <f>F38+F40</f>
        <v>2364.3</v>
      </c>
    </row>
    <row r="38" spans="1:6" ht="22.5" customHeight="1">
      <c r="A38" s="79">
        <f t="shared" si="0"/>
        <v>30</v>
      </c>
      <c r="B38" s="51" t="s">
        <v>67</v>
      </c>
      <c r="C38" s="9" t="s">
        <v>32</v>
      </c>
      <c r="D38" s="5" t="s">
        <v>98</v>
      </c>
      <c r="E38" s="82" t="s">
        <v>71</v>
      </c>
      <c r="F38" s="97">
        <v>2214.3</v>
      </c>
    </row>
    <row r="39" spans="1:6" ht="22.5" customHeight="1">
      <c r="A39" s="79">
        <f t="shared" si="0"/>
        <v>31</v>
      </c>
      <c r="B39" s="51" t="s">
        <v>44</v>
      </c>
      <c r="C39" s="9" t="s">
        <v>32</v>
      </c>
      <c r="D39" s="5" t="s">
        <v>98</v>
      </c>
      <c r="E39" s="82" t="s">
        <v>145</v>
      </c>
      <c r="F39" s="97">
        <v>0</v>
      </c>
    </row>
    <row r="40" spans="1:6" ht="22.5" customHeight="1">
      <c r="A40" s="79">
        <f t="shared" si="0"/>
        <v>32</v>
      </c>
      <c r="B40" s="51" t="s">
        <v>42</v>
      </c>
      <c r="C40" s="9" t="s">
        <v>32</v>
      </c>
      <c r="D40" s="5" t="s">
        <v>98</v>
      </c>
      <c r="E40" s="82" t="s">
        <v>47</v>
      </c>
      <c r="F40" s="97">
        <v>150</v>
      </c>
    </row>
    <row r="41" spans="1:6" ht="15" customHeight="1">
      <c r="A41" s="79">
        <f t="shared" si="0"/>
        <v>33</v>
      </c>
      <c r="B41" s="50" t="s">
        <v>10</v>
      </c>
      <c r="C41" s="4" t="s">
        <v>11</v>
      </c>
      <c r="D41" s="4" t="s">
        <v>0</v>
      </c>
      <c r="E41" s="53"/>
      <c r="F41" s="88">
        <f>F43</f>
        <v>10</v>
      </c>
    </row>
    <row r="42" spans="1:6" ht="15" customHeight="1">
      <c r="A42" s="79">
        <f t="shared" si="0"/>
        <v>34</v>
      </c>
      <c r="B42" s="50" t="s">
        <v>46</v>
      </c>
      <c r="C42" s="4" t="s">
        <v>11</v>
      </c>
      <c r="D42" s="4" t="s">
        <v>93</v>
      </c>
      <c r="E42" s="53"/>
      <c r="F42" s="88">
        <f>F43</f>
        <v>10</v>
      </c>
    </row>
    <row r="43" spans="1:6" ht="15" customHeight="1">
      <c r="A43" s="79">
        <f t="shared" si="0"/>
        <v>35</v>
      </c>
      <c r="B43" s="51" t="s">
        <v>44</v>
      </c>
      <c r="C43" s="5" t="s">
        <v>11</v>
      </c>
      <c r="D43" s="5" t="s">
        <v>93</v>
      </c>
      <c r="E43" s="52">
        <v>800</v>
      </c>
      <c r="F43" s="98">
        <v>10</v>
      </c>
    </row>
    <row r="44" spans="1:7" ht="15" customHeight="1">
      <c r="A44" s="79">
        <f t="shared" si="0"/>
        <v>36</v>
      </c>
      <c r="B44" s="83" t="s">
        <v>12</v>
      </c>
      <c r="C44" s="4" t="s">
        <v>13</v>
      </c>
      <c r="D44" s="4" t="s">
        <v>0</v>
      </c>
      <c r="E44" s="53"/>
      <c r="F44" s="88">
        <f>F47+F49+F51+F53+F55+F57+F59+F45</f>
        <v>5165.08</v>
      </c>
      <c r="G44" s="102"/>
    </row>
    <row r="45" spans="1:6" ht="25.5" customHeight="1">
      <c r="A45" s="79">
        <f t="shared" si="0"/>
        <v>37</v>
      </c>
      <c r="B45" s="50" t="s">
        <v>101</v>
      </c>
      <c r="C45" s="4" t="s">
        <v>8</v>
      </c>
      <c r="D45" s="4" t="s">
        <v>105</v>
      </c>
      <c r="E45" s="52"/>
      <c r="F45" s="88">
        <f>F46</f>
        <v>7.2</v>
      </c>
    </row>
    <row r="46" spans="1:6" ht="17.25" customHeight="1">
      <c r="A46" s="79">
        <f t="shared" si="0"/>
        <v>38</v>
      </c>
      <c r="B46" s="51" t="s">
        <v>42</v>
      </c>
      <c r="C46" s="5" t="s">
        <v>8</v>
      </c>
      <c r="D46" s="5" t="s">
        <v>105</v>
      </c>
      <c r="E46" s="52">
        <v>200</v>
      </c>
      <c r="F46" s="89">
        <v>7.2</v>
      </c>
    </row>
    <row r="47" spans="1:6" ht="12.75" customHeight="1">
      <c r="A47" s="79">
        <f t="shared" si="0"/>
        <v>39</v>
      </c>
      <c r="B47" s="50" t="s">
        <v>36</v>
      </c>
      <c r="C47" s="4" t="s">
        <v>13</v>
      </c>
      <c r="D47" s="4" t="s">
        <v>94</v>
      </c>
      <c r="E47" s="53"/>
      <c r="F47" s="99">
        <f>F48</f>
        <v>150</v>
      </c>
    </row>
    <row r="48" spans="1:6" ht="15" customHeight="1">
      <c r="A48" s="79">
        <f t="shared" si="0"/>
        <v>40</v>
      </c>
      <c r="B48" s="51" t="s">
        <v>42</v>
      </c>
      <c r="C48" s="5" t="s">
        <v>13</v>
      </c>
      <c r="D48" s="5" t="s">
        <v>94</v>
      </c>
      <c r="E48" s="52">
        <v>200</v>
      </c>
      <c r="F48" s="89">
        <v>150</v>
      </c>
    </row>
    <row r="49" spans="1:6" ht="15" customHeight="1">
      <c r="A49" s="79">
        <f t="shared" si="0"/>
        <v>41</v>
      </c>
      <c r="B49" s="50" t="s">
        <v>68</v>
      </c>
      <c r="C49" s="4" t="s">
        <v>13</v>
      </c>
      <c r="D49" s="4" t="s">
        <v>126</v>
      </c>
      <c r="E49" s="53"/>
      <c r="F49" s="88">
        <f>F50</f>
        <v>84</v>
      </c>
    </row>
    <row r="50" spans="1:6" ht="16.5" customHeight="1">
      <c r="A50" s="79">
        <f t="shared" si="0"/>
        <v>42</v>
      </c>
      <c r="B50" s="51" t="s">
        <v>44</v>
      </c>
      <c r="C50" s="5" t="s">
        <v>13</v>
      </c>
      <c r="D50" s="5" t="s">
        <v>126</v>
      </c>
      <c r="E50" s="52">
        <v>800</v>
      </c>
      <c r="F50" s="89">
        <v>84</v>
      </c>
    </row>
    <row r="51" spans="1:6" ht="16.5" customHeight="1">
      <c r="A51" s="79">
        <f t="shared" si="0"/>
        <v>43</v>
      </c>
      <c r="B51" s="50" t="s">
        <v>127</v>
      </c>
      <c r="C51" s="4" t="s">
        <v>13</v>
      </c>
      <c r="D51" s="4" t="s">
        <v>154</v>
      </c>
      <c r="E51" s="52"/>
      <c r="F51" s="88">
        <f>F52</f>
        <v>800</v>
      </c>
    </row>
    <row r="52" spans="1:6" ht="16.5" customHeight="1">
      <c r="A52" s="79">
        <f t="shared" si="0"/>
        <v>44</v>
      </c>
      <c r="B52" s="51" t="s">
        <v>42</v>
      </c>
      <c r="C52" s="5" t="s">
        <v>13</v>
      </c>
      <c r="D52" s="5" t="s">
        <v>154</v>
      </c>
      <c r="E52" s="52">
        <v>200</v>
      </c>
      <c r="F52" s="89">
        <v>800</v>
      </c>
    </row>
    <row r="53" spans="1:6" ht="27" customHeight="1">
      <c r="A53" s="79">
        <f t="shared" si="0"/>
        <v>45</v>
      </c>
      <c r="B53" s="50" t="s">
        <v>121</v>
      </c>
      <c r="C53" s="5" t="s">
        <v>13</v>
      </c>
      <c r="D53" s="4" t="s">
        <v>122</v>
      </c>
      <c r="E53" s="53"/>
      <c r="F53" s="88">
        <f>F54</f>
        <v>2838.88</v>
      </c>
    </row>
    <row r="54" spans="1:6" ht="27.75" customHeight="1">
      <c r="A54" s="79">
        <f t="shared" si="0"/>
        <v>46</v>
      </c>
      <c r="B54" s="51" t="s">
        <v>67</v>
      </c>
      <c r="C54" s="5" t="s">
        <v>13</v>
      </c>
      <c r="D54" s="5" t="s">
        <v>122</v>
      </c>
      <c r="E54" s="52">
        <v>100</v>
      </c>
      <c r="F54" s="94">
        <v>2838.88</v>
      </c>
    </row>
    <row r="55" spans="1:6" ht="39" customHeight="1">
      <c r="A55" s="79">
        <f t="shared" si="0"/>
        <v>47</v>
      </c>
      <c r="B55" s="84" t="s">
        <v>125</v>
      </c>
      <c r="C55" s="4" t="s">
        <v>13</v>
      </c>
      <c r="D55" s="4" t="s">
        <v>83</v>
      </c>
      <c r="E55" s="53"/>
      <c r="F55" s="88">
        <f>F56</f>
        <v>1100</v>
      </c>
    </row>
    <row r="56" spans="1:6" ht="15" customHeight="1">
      <c r="A56" s="79">
        <f t="shared" si="0"/>
        <v>48</v>
      </c>
      <c r="B56" s="51" t="s">
        <v>42</v>
      </c>
      <c r="C56" s="5" t="s">
        <v>13</v>
      </c>
      <c r="D56" s="5" t="s">
        <v>83</v>
      </c>
      <c r="E56" s="52">
        <v>200</v>
      </c>
      <c r="F56" s="94">
        <v>1100</v>
      </c>
    </row>
    <row r="57" spans="1:6" ht="36" customHeight="1">
      <c r="A57" s="79">
        <f t="shared" si="0"/>
        <v>49</v>
      </c>
      <c r="B57" s="84" t="s">
        <v>57</v>
      </c>
      <c r="C57" s="4" t="s">
        <v>13</v>
      </c>
      <c r="D57" s="4" t="s">
        <v>153</v>
      </c>
      <c r="E57" s="52"/>
      <c r="F57" s="88">
        <f>F58</f>
        <v>60</v>
      </c>
    </row>
    <row r="58" spans="1:6" ht="16.5" customHeight="1">
      <c r="A58" s="79">
        <f t="shared" si="0"/>
        <v>50</v>
      </c>
      <c r="B58" s="51" t="s">
        <v>42</v>
      </c>
      <c r="C58" s="5" t="s">
        <v>13</v>
      </c>
      <c r="D58" s="5" t="s">
        <v>153</v>
      </c>
      <c r="E58" s="52">
        <v>200</v>
      </c>
      <c r="F58" s="94">
        <v>60</v>
      </c>
    </row>
    <row r="59" spans="1:6" ht="48" customHeight="1">
      <c r="A59" s="79">
        <f t="shared" si="0"/>
        <v>51</v>
      </c>
      <c r="B59" s="50" t="s">
        <v>130</v>
      </c>
      <c r="C59" s="4" t="s">
        <v>13</v>
      </c>
      <c r="D59" s="4" t="s">
        <v>161</v>
      </c>
      <c r="E59" s="53"/>
      <c r="F59" s="88">
        <f>F60</f>
        <v>125</v>
      </c>
    </row>
    <row r="60" spans="1:6" ht="16.5" customHeight="1">
      <c r="A60" s="79">
        <f t="shared" si="0"/>
        <v>52</v>
      </c>
      <c r="B60" s="51" t="s">
        <v>42</v>
      </c>
      <c r="C60" s="5" t="s">
        <v>13</v>
      </c>
      <c r="D60" s="5" t="s">
        <v>161</v>
      </c>
      <c r="E60" s="52">
        <v>200</v>
      </c>
      <c r="F60" s="94">
        <v>125</v>
      </c>
    </row>
    <row r="61" spans="1:6" ht="14.25" customHeight="1">
      <c r="A61" s="79">
        <f t="shared" si="0"/>
        <v>53</v>
      </c>
      <c r="B61" s="83" t="s">
        <v>69</v>
      </c>
      <c r="C61" s="4" t="s">
        <v>59</v>
      </c>
      <c r="D61" s="5"/>
      <c r="E61" s="52"/>
      <c r="F61" s="88">
        <f>F62</f>
        <v>450</v>
      </c>
    </row>
    <row r="62" spans="1:6" ht="25.5" customHeight="1">
      <c r="A62" s="79">
        <f t="shared" si="0"/>
        <v>54</v>
      </c>
      <c r="B62" s="50" t="s">
        <v>14</v>
      </c>
      <c r="C62" s="4" t="s">
        <v>15</v>
      </c>
      <c r="D62" s="4"/>
      <c r="E62" s="53"/>
      <c r="F62" s="88">
        <f>F63</f>
        <v>450</v>
      </c>
    </row>
    <row r="63" spans="1:6" ht="74.25" customHeight="1">
      <c r="A63" s="79">
        <f t="shared" si="0"/>
        <v>55</v>
      </c>
      <c r="B63" s="108" t="s">
        <v>158</v>
      </c>
      <c r="C63" s="4" t="s">
        <v>15</v>
      </c>
      <c r="D63" s="4" t="s">
        <v>78</v>
      </c>
      <c r="E63" s="52"/>
      <c r="F63" s="88">
        <f>F64</f>
        <v>450</v>
      </c>
    </row>
    <row r="64" spans="1:6" ht="15" customHeight="1">
      <c r="A64" s="79">
        <f t="shared" si="0"/>
        <v>56</v>
      </c>
      <c r="B64" s="51" t="s">
        <v>42</v>
      </c>
      <c r="C64" s="5" t="s">
        <v>15</v>
      </c>
      <c r="D64" s="5" t="s">
        <v>79</v>
      </c>
      <c r="E64" s="52">
        <v>200</v>
      </c>
      <c r="F64" s="89">
        <v>450</v>
      </c>
    </row>
    <row r="65" spans="1:6" ht="15" customHeight="1">
      <c r="A65" s="79">
        <f t="shared" si="0"/>
        <v>57</v>
      </c>
      <c r="B65" s="50" t="s">
        <v>119</v>
      </c>
      <c r="C65" s="4" t="s">
        <v>109</v>
      </c>
      <c r="D65" s="4"/>
      <c r="E65" s="53"/>
      <c r="F65" s="90">
        <f>F66</f>
        <v>100</v>
      </c>
    </row>
    <row r="66" spans="1:6" ht="15" customHeight="1">
      <c r="A66" s="79">
        <f t="shared" si="0"/>
        <v>58</v>
      </c>
      <c r="B66" s="50" t="s">
        <v>110</v>
      </c>
      <c r="C66" s="4" t="s">
        <v>111</v>
      </c>
      <c r="D66" s="4"/>
      <c r="E66" s="53"/>
      <c r="F66" s="90">
        <f>F67</f>
        <v>100</v>
      </c>
    </row>
    <row r="67" spans="1:6" ht="28.5" customHeight="1">
      <c r="A67" s="79">
        <f t="shared" si="0"/>
        <v>59</v>
      </c>
      <c r="B67" s="50" t="s">
        <v>120</v>
      </c>
      <c r="C67" s="4" t="s">
        <v>111</v>
      </c>
      <c r="D67" s="4" t="s">
        <v>112</v>
      </c>
      <c r="E67" s="53"/>
      <c r="F67" s="90">
        <f>F68</f>
        <v>100</v>
      </c>
    </row>
    <row r="68" spans="1:6" ht="15" customHeight="1">
      <c r="A68" s="79">
        <f t="shared" si="0"/>
        <v>60</v>
      </c>
      <c r="B68" s="51" t="s">
        <v>42</v>
      </c>
      <c r="C68" s="5" t="s">
        <v>111</v>
      </c>
      <c r="D68" s="5" t="s">
        <v>112</v>
      </c>
      <c r="E68" s="52">
        <v>200</v>
      </c>
      <c r="F68" s="89">
        <v>100</v>
      </c>
    </row>
    <row r="69" spans="1:6" ht="15" customHeight="1">
      <c r="A69" s="79">
        <f t="shared" si="0"/>
        <v>61</v>
      </c>
      <c r="B69" s="83" t="s">
        <v>60</v>
      </c>
      <c r="C69" s="4" t="s">
        <v>61</v>
      </c>
      <c r="D69" s="5"/>
      <c r="E69" s="52"/>
      <c r="F69" s="90">
        <f>F70</f>
        <v>37081.34</v>
      </c>
    </row>
    <row r="70" spans="1:6" ht="15.75" customHeight="1">
      <c r="A70" s="79">
        <f t="shared" si="0"/>
        <v>62</v>
      </c>
      <c r="B70" s="50" t="s">
        <v>16</v>
      </c>
      <c r="C70" s="4" t="s">
        <v>17</v>
      </c>
      <c r="D70" s="4"/>
      <c r="E70" s="53"/>
      <c r="F70" s="88">
        <f>F71+F73</f>
        <v>37081.34</v>
      </c>
    </row>
    <row r="71" spans="1:6" ht="30.75" customHeight="1">
      <c r="A71" s="79">
        <f t="shared" si="0"/>
        <v>63</v>
      </c>
      <c r="B71" s="84" t="s">
        <v>48</v>
      </c>
      <c r="C71" s="4" t="s">
        <v>17</v>
      </c>
      <c r="D71" s="4" t="s">
        <v>81</v>
      </c>
      <c r="E71" s="53"/>
      <c r="F71" s="88">
        <f>F72</f>
        <v>36381.34</v>
      </c>
    </row>
    <row r="72" spans="1:6" ht="15" customHeight="1">
      <c r="A72" s="79">
        <f t="shared" si="0"/>
        <v>64</v>
      </c>
      <c r="B72" s="51" t="s">
        <v>42</v>
      </c>
      <c r="C72" s="5" t="s">
        <v>17</v>
      </c>
      <c r="D72" s="5" t="s">
        <v>81</v>
      </c>
      <c r="E72" s="52">
        <v>200</v>
      </c>
      <c r="F72" s="109">
        <f>33404.54+518.7+1685.1+923-150</f>
        <v>36381.34</v>
      </c>
    </row>
    <row r="73" spans="1:6" ht="35.25" customHeight="1">
      <c r="A73" s="79">
        <f t="shared" si="0"/>
        <v>65</v>
      </c>
      <c r="B73" s="84" t="s">
        <v>49</v>
      </c>
      <c r="C73" s="4" t="s">
        <v>17</v>
      </c>
      <c r="D73" s="4" t="s">
        <v>151</v>
      </c>
      <c r="E73" s="53"/>
      <c r="F73" s="88">
        <f>F74</f>
        <v>700</v>
      </c>
    </row>
    <row r="74" spans="1:6" ht="15" customHeight="1">
      <c r="A74" s="79">
        <f t="shared" si="0"/>
        <v>66</v>
      </c>
      <c r="B74" s="51" t="s">
        <v>42</v>
      </c>
      <c r="C74" s="5" t="s">
        <v>17</v>
      </c>
      <c r="D74" s="5" t="s">
        <v>151</v>
      </c>
      <c r="E74" s="52">
        <v>200</v>
      </c>
      <c r="F74" s="100">
        <v>700</v>
      </c>
    </row>
    <row r="75" spans="1:6" ht="15" customHeight="1">
      <c r="A75" s="79">
        <f t="shared" si="0"/>
        <v>67</v>
      </c>
      <c r="B75" s="83" t="s">
        <v>84</v>
      </c>
      <c r="C75" s="4" t="s">
        <v>85</v>
      </c>
      <c r="D75" s="5"/>
      <c r="E75" s="52"/>
      <c r="F75" s="99">
        <f>F76</f>
        <v>210</v>
      </c>
    </row>
    <row r="76" spans="1:6" ht="15" customHeight="1">
      <c r="A76" s="79">
        <f t="shared" si="0"/>
        <v>68</v>
      </c>
      <c r="B76" s="50" t="s">
        <v>86</v>
      </c>
      <c r="C76" s="4" t="s">
        <v>87</v>
      </c>
      <c r="D76" s="5"/>
      <c r="E76" s="52"/>
      <c r="F76" s="99">
        <f>F77</f>
        <v>210</v>
      </c>
    </row>
    <row r="77" spans="1:6" ht="26.25" customHeight="1">
      <c r="A77" s="79">
        <f aca="true" t="shared" si="1" ref="A77:A112">A76+1</f>
        <v>69</v>
      </c>
      <c r="B77" s="84" t="s">
        <v>88</v>
      </c>
      <c r="C77" s="4" t="s">
        <v>87</v>
      </c>
      <c r="D77" s="4" t="s">
        <v>89</v>
      </c>
      <c r="E77" s="52"/>
      <c r="F77" s="99">
        <f>F78</f>
        <v>210</v>
      </c>
    </row>
    <row r="78" spans="1:6" ht="15" customHeight="1">
      <c r="A78" s="79">
        <f t="shared" si="1"/>
        <v>70</v>
      </c>
      <c r="B78" s="51" t="s">
        <v>42</v>
      </c>
      <c r="C78" s="4" t="s">
        <v>87</v>
      </c>
      <c r="D78" s="5" t="s">
        <v>89</v>
      </c>
      <c r="E78" s="52"/>
      <c r="F78" s="100">
        <v>210</v>
      </c>
    </row>
    <row r="79" spans="1:6" ht="18" customHeight="1">
      <c r="A79" s="79">
        <f t="shared" si="1"/>
        <v>71</v>
      </c>
      <c r="B79" s="83" t="s">
        <v>41</v>
      </c>
      <c r="C79" s="4" t="s">
        <v>40</v>
      </c>
      <c r="D79" s="5"/>
      <c r="E79" s="52"/>
      <c r="F79" s="99">
        <f>F80+F83+F86</f>
        <v>1600</v>
      </c>
    </row>
    <row r="80" spans="1:6" ht="15.75" customHeight="1">
      <c r="A80" s="79">
        <f t="shared" si="1"/>
        <v>72</v>
      </c>
      <c r="B80" s="50" t="s">
        <v>31</v>
      </c>
      <c r="C80" s="4" t="s">
        <v>30</v>
      </c>
      <c r="D80" s="4"/>
      <c r="E80" s="4"/>
      <c r="F80" s="99">
        <f>F81</f>
        <v>210</v>
      </c>
    </row>
    <row r="81" spans="1:6" ht="46.5" customHeight="1">
      <c r="A81" s="79">
        <f t="shared" si="1"/>
        <v>73</v>
      </c>
      <c r="B81" s="84" t="s">
        <v>100</v>
      </c>
      <c r="C81" s="4" t="s">
        <v>30</v>
      </c>
      <c r="D81" s="4" t="s">
        <v>113</v>
      </c>
      <c r="E81" s="4"/>
      <c r="F81" s="99">
        <f>F82</f>
        <v>210</v>
      </c>
    </row>
    <row r="82" spans="1:6" ht="19.5" customHeight="1">
      <c r="A82" s="79">
        <f t="shared" si="1"/>
        <v>74</v>
      </c>
      <c r="B82" s="51" t="s">
        <v>42</v>
      </c>
      <c r="C82" s="5" t="s">
        <v>30</v>
      </c>
      <c r="D82" s="5" t="s">
        <v>113</v>
      </c>
      <c r="E82" s="5" t="s">
        <v>47</v>
      </c>
      <c r="F82" s="100">
        <v>210</v>
      </c>
    </row>
    <row r="83" spans="1:6" ht="15" customHeight="1">
      <c r="A83" s="79">
        <f t="shared" si="1"/>
        <v>75</v>
      </c>
      <c r="B83" s="50" t="s">
        <v>132</v>
      </c>
      <c r="C83" s="4" t="s">
        <v>19</v>
      </c>
      <c r="D83" s="4" t="s">
        <v>0</v>
      </c>
      <c r="E83" s="53"/>
      <c r="F83" s="88">
        <f>F84</f>
        <v>1000</v>
      </c>
    </row>
    <row r="84" spans="1:6" ht="30.75" customHeight="1">
      <c r="A84" s="79">
        <f t="shared" si="1"/>
        <v>76</v>
      </c>
      <c r="B84" s="84" t="s">
        <v>80</v>
      </c>
      <c r="C84" s="4" t="s">
        <v>19</v>
      </c>
      <c r="D84" s="4" t="s">
        <v>133</v>
      </c>
      <c r="E84" s="53"/>
      <c r="F84" s="88">
        <f>F85</f>
        <v>1000</v>
      </c>
    </row>
    <row r="85" spans="1:6" ht="15" customHeight="1">
      <c r="A85" s="79">
        <f t="shared" si="1"/>
        <v>77</v>
      </c>
      <c r="B85" s="51" t="s">
        <v>42</v>
      </c>
      <c r="C85" s="5" t="s">
        <v>19</v>
      </c>
      <c r="D85" s="5" t="s">
        <v>133</v>
      </c>
      <c r="E85" s="52">
        <v>200</v>
      </c>
      <c r="F85" s="100">
        <v>1000</v>
      </c>
    </row>
    <row r="86" spans="1:6" ht="15" customHeight="1">
      <c r="A86" s="79">
        <f t="shared" si="1"/>
        <v>78</v>
      </c>
      <c r="B86" s="85" t="s">
        <v>135</v>
      </c>
      <c r="C86" s="5" t="s">
        <v>134</v>
      </c>
      <c r="D86" s="5"/>
      <c r="E86" s="52"/>
      <c r="F86" s="100">
        <f>F87+F89</f>
        <v>390</v>
      </c>
    </row>
    <row r="87" spans="1:6" ht="45.75" customHeight="1">
      <c r="A87" s="79">
        <f t="shared" si="1"/>
        <v>79</v>
      </c>
      <c r="B87" s="85" t="s">
        <v>80</v>
      </c>
      <c r="C87" s="5" t="s">
        <v>134</v>
      </c>
      <c r="D87" s="4" t="s">
        <v>133</v>
      </c>
      <c r="E87" s="52"/>
      <c r="F87" s="100">
        <f>F88</f>
        <v>220</v>
      </c>
    </row>
    <row r="88" spans="1:6" ht="15" customHeight="1">
      <c r="A88" s="79">
        <f t="shared" si="1"/>
        <v>80</v>
      </c>
      <c r="B88" s="51" t="s">
        <v>42</v>
      </c>
      <c r="C88" s="5" t="s">
        <v>134</v>
      </c>
      <c r="D88" s="4" t="s">
        <v>133</v>
      </c>
      <c r="E88" s="52">
        <v>200</v>
      </c>
      <c r="F88" s="100">
        <v>220</v>
      </c>
    </row>
    <row r="89" spans="1:6" ht="42" customHeight="1">
      <c r="A89" s="79">
        <f t="shared" si="1"/>
        <v>81</v>
      </c>
      <c r="B89" s="84" t="s">
        <v>57</v>
      </c>
      <c r="C89" s="5" t="s">
        <v>134</v>
      </c>
      <c r="D89" s="5" t="s">
        <v>153</v>
      </c>
      <c r="E89" s="52"/>
      <c r="F89" s="100">
        <f>F90</f>
        <v>170</v>
      </c>
    </row>
    <row r="90" spans="1:6" ht="15" customHeight="1">
      <c r="A90" s="79">
        <f t="shared" si="1"/>
        <v>82</v>
      </c>
      <c r="B90" s="51" t="s">
        <v>42</v>
      </c>
      <c r="C90" s="5" t="s">
        <v>134</v>
      </c>
      <c r="D90" s="5" t="s">
        <v>153</v>
      </c>
      <c r="E90" s="52">
        <v>200</v>
      </c>
      <c r="F90" s="100">
        <v>170</v>
      </c>
    </row>
    <row r="91" spans="1:6" ht="15" customHeight="1">
      <c r="A91" s="79">
        <f t="shared" si="1"/>
        <v>83</v>
      </c>
      <c r="B91" s="83" t="s">
        <v>62</v>
      </c>
      <c r="C91" s="4" t="s">
        <v>38</v>
      </c>
      <c r="D91" s="5"/>
      <c r="E91" s="52"/>
      <c r="F91" s="101">
        <f>F92+F95</f>
        <v>26500</v>
      </c>
    </row>
    <row r="92" spans="1:6" ht="15" customHeight="1">
      <c r="A92" s="79">
        <f t="shared" si="1"/>
        <v>84</v>
      </c>
      <c r="B92" s="50" t="s">
        <v>20</v>
      </c>
      <c r="C92" s="4" t="s">
        <v>21</v>
      </c>
      <c r="D92" s="4" t="s">
        <v>0</v>
      </c>
      <c r="E92" s="53"/>
      <c r="F92" s="88">
        <f>F93</f>
        <v>24000</v>
      </c>
    </row>
    <row r="93" spans="1:6" ht="31.5" customHeight="1">
      <c r="A93" s="79">
        <f t="shared" si="1"/>
        <v>85</v>
      </c>
      <c r="B93" s="84" t="s">
        <v>50</v>
      </c>
      <c r="C93" s="4" t="s">
        <v>21</v>
      </c>
      <c r="D93" s="4" t="s">
        <v>82</v>
      </c>
      <c r="E93" s="53"/>
      <c r="F93" s="88">
        <f>F94</f>
        <v>24000</v>
      </c>
    </row>
    <row r="94" spans="1:6" ht="15" customHeight="1">
      <c r="A94" s="79">
        <f t="shared" si="1"/>
        <v>86</v>
      </c>
      <c r="B94" s="51" t="s">
        <v>42</v>
      </c>
      <c r="C94" s="5" t="s">
        <v>21</v>
      </c>
      <c r="D94" s="5" t="s">
        <v>82</v>
      </c>
      <c r="E94" s="52">
        <v>200</v>
      </c>
      <c r="F94" s="89">
        <v>24000</v>
      </c>
    </row>
    <row r="95" spans="1:6" ht="15" customHeight="1">
      <c r="A95" s="79">
        <f t="shared" si="1"/>
        <v>87</v>
      </c>
      <c r="B95" s="50" t="s">
        <v>51</v>
      </c>
      <c r="C95" s="4" t="s">
        <v>37</v>
      </c>
      <c r="D95" s="5"/>
      <c r="E95" s="52"/>
      <c r="F95" s="90">
        <f>F96</f>
        <v>2500</v>
      </c>
    </row>
    <row r="96" spans="1:6" ht="24.75" customHeight="1">
      <c r="A96" s="79">
        <f t="shared" si="1"/>
        <v>88</v>
      </c>
      <c r="B96" s="84" t="s">
        <v>52</v>
      </c>
      <c r="C96" s="4" t="s">
        <v>37</v>
      </c>
      <c r="D96" s="4" t="s">
        <v>131</v>
      </c>
      <c r="E96" s="52"/>
      <c r="F96" s="90">
        <f>F97</f>
        <v>2500</v>
      </c>
    </row>
    <row r="97" spans="1:6" ht="21" customHeight="1">
      <c r="A97" s="79">
        <f t="shared" si="1"/>
        <v>89</v>
      </c>
      <c r="B97" s="51" t="s">
        <v>42</v>
      </c>
      <c r="C97" s="5" t="s">
        <v>37</v>
      </c>
      <c r="D97" s="5" t="s">
        <v>131</v>
      </c>
      <c r="E97" s="52">
        <v>200</v>
      </c>
      <c r="F97" s="89">
        <v>2500</v>
      </c>
    </row>
    <row r="98" spans="1:6" ht="21" customHeight="1">
      <c r="A98" s="79">
        <f t="shared" si="1"/>
        <v>90</v>
      </c>
      <c r="B98" s="83" t="s">
        <v>53</v>
      </c>
      <c r="C98" s="4" t="s">
        <v>54</v>
      </c>
      <c r="D98" s="5"/>
      <c r="E98" s="52"/>
      <c r="F98" s="90">
        <f>F99+F101</f>
        <v>25047.600000000002</v>
      </c>
    </row>
    <row r="99" spans="1:6" ht="15" customHeight="1">
      <c r="A99" s="79">
        <f t="shared" si="1"/>
        <v>91</v>
      </c>
      <c r="B99" s="107" t="s">
        <v>155</v>
      </c>
      <c r="C99" s="4" t="s">
        <v>157</v>
      </c>
      <c r="D99" s="5"/>
      <c r="E99" s="52"/>
      <c r="F99" s="90">
        <f>F100</f>
        <v>690.2</v>
      </c>
    </row>
    <row r="100" spans="1:6" ht="16.5" customHeight="1">
      <c r="A100" s="79">
        <f t="shared" si="1"/>
        <v>92</v>
      </c>
      <c r="B100" s="51" t="s">
        <v>156</v>
      </c>
      <c r="C100" s="4" t="s">
        <v>157</v>
      </c>
      <c r="D100" s="4" t="s">
        <v>114</v>
      </c>
      <c r="E100" s="52">
        <v>300</v>
      </c>
      <c r="F100" s="90">
        <v>690.2</v>
      </c>
    </row>
    <row r="101" spans="1:6" ht="15" customHeight="1">
      <c r="A101" s="79">
        <f t="shared" si="1"/>
        <v>93</v>
      </c>
      <c r="B101" s="50" t="s">
        <v>22</v>
      </c>
      <c r="C101" s="4" t="s">
        <v>23</v>
      </c>
      <c r="D101" s="4" t="s">
        <v>0</v>
      </c>
      <c r="E101" s="53"/>
      <c r="F101" s="88">
        <f>+F102+F104</f>
        <v>24357.4</v>
      </c>
    </row>
    <row r="102" spans="1:9" ht="27" customHeight="1">
      <c r="A102" s="79">
        <f t="shared" si="1"/>
        <v>94</v>
      </c>
      <c r="B102" s="50" t="s">
        <v>74</v>
      </c>
      <c r="C102" s="4" t="s">
        <v>23</v>
      </c>
      <c r="D102" s="4" t="s">
        <v>115</v>
      </c>
      <c r="E102" s="53"/>
      <c r="F102" s="88">
        <v>14264.1</v>
      </c>
      <c r="I102" s="54"/>
    </row>
    <row r="103" spans="1:6" ht="19.5" customHeight="1">
      <c r="A103" s="79">
        <f t="shared" si="1"/>
        <v>95</v>
      </c>
      <c r="B103" s="51" t="s">
        <v>75</v>
      </c>
      <c r="C103" s="5" t="s">
        <v>23</v>
      </c>
      <c r="D103" s="5" t="s">
        <v>115</v>
      </c>
      <c r="E103" s="52">
        <v>300</v>
      </c>
      <c r="F103" s="89">
        <f>F104</f>
        <v>10093.3</v>
      </c>
    </row>
    <row r="104" spans="1:6" ht="26.25" customHeight="1">
      <c r="A104" s="79">
        <f t="shared" si="1"/>
        <v>96</v>
      </c>
      <c r="B104" s="50" t="s">
        <v>76</v>
      </c>
      <c r="C104" s="4" t="s">
        <v>23</v>
      </c>
      <c r="D104" s="4" t="s">
        <v>116</v>
      </c>
      <c r="E104" s="53"/>
      <c r="F104" s="88">
        <f>F105</f>
        <v>10093.3</v>
      </c>
    </row>
    <row r="105" spans="1:6" ht="16.5" customHeight="1">
      <c r="A105" s="79">
        <f t="shared" si="1"/>
        <v>97</v>
      </c>
      <c r="B105" s="51" t="s">
        <v>55</v>
      </c>
      <c r="C105" s="5" t="s">
        <v>23</v>
      </c>
      <c r="D105" s="5" t="s">
        <v>116</v>
      </c>
      <c r="E105" s="52">
        <v>300</v>
      </c>
      <c r="F105" s="89">
        <v>10093.3</v>
      </c>
    </row>
    <row r="106" spans="1:6" ht="15" customHeight="1">
      <c r="A106" s="79">
        <f t="shared" si="1"/>
        <v>98</v>
      </c>
      <c r="B106" s="83" t="s">
        <v>63</v>
      </c>
      <c r="C106" s="4" t="s">
        <v>64</v>
      </c>
      <c r="D106" s="5"/>
      <c r="E106" s="52"/>
      <c r="F106" s="90">
        <f>F107</f>
        <v>4500</v>
      </c>
    </row>
    <row r="107" spans="1:6" ht="15" customHeight="1">
      <c r="A107" s="79">
        <f t="shared" si="1"/>
        <v>99</v>
      </c>
      <c r="B107" s="50" t="s">
        <v>24</v>
      </c>
      <c r="C107" s="4" t="s">
        <v>25</v>
      </c>
      <c r="D107" s="4" t="s">
        <v>0</v>
      </c>
      <c r="E107" s="53"/>
      <c r="F107" s="88">
        <f>F108</f>
        <v>4500</v>
      </c>
    </row>
    <row r="108" spans="1:6" ht="53.25" customHeight="1">
      <c r="A108" s="79">
        <f t="shared" si="1"/>
        <v>100</v>
      </c>
      <c r="B108" s="84" t="s">
        <v>103</v>
      </c>
      <c r="C108" s="4" t="s">
        <v>25</v>
      </c>
      <c r="D108" s="4"/>
      <c r="E108" s="53"/>
      <c r="F108" s="88">
        <f>F109+F111</f>
        <v>4500</v>
      </c>
    </row>
    <row r="109" spans="1:6" ht="15" customHeight="1">
      <c r="A109" s="79">
        <f t="shared" si="1"/>
        <v>101</v>
      </c>
      <c r="B109" s="50" t="s">
        <v>26</v>
      </c>
      <c r="C109" s="4" t="s">
        <v>25</v>
      </c>
      <c r="D109" s="4" t="s">
        <v>117</v>
      </c>
      <c r="E109" s="53"/>
      <c r="F109" s="88">
        <f>F110</f>
        <v>3168</v>
      </c>
    </row>
    <row r="110" spans="1:6" ht="15" customHeight="1">
      <c r="A110" s="79">
        <f t="shared" si="1"/>
        <v>102</v>
      </c>
      <c r="B110" s="51" t="s">
        <v>42</v>
      </c>
      <c r="C110" s="5" t="s">
        <v>25</v>
      </c>
      <c r="D110" s="5" t="s">
        <v>117</v>
      </c>
      <c r="E110" s="52">
        <v>200</v>
      </c>
      <c r="F110" s="89">
        <v>3168</v>
      </c>
    </row>
    <row r="111" spans="1:6" ht="15" customHeight="1">
      <c r="A111" s="79">
        <f t="shared" si="1"/>
        <v>103</v>
      </c>
      <c r="B111" s="50" t="s">
        <v>33</v>
      </c>
      <c r="C111" s="4" t="s">
        <v>25</v>
      </c>
      <c r="D111" s="4" t="s">
        <v>118</v>
      </c>
      <c r="E111" s="53"/>
      <c r="F111" s="88">
        <f>F112</f>
        <v>1332</v>
      </c>
    </row>
    <row r="112" spans="1:6" ht="15" customHeight="1">
      <c r="A112" s="79">
        <f t="shared" si="1"/>
        <v>104</v>
      </c>
      <c r="B112" s="51" t="s">
        <v>42</v>
      </c>
      <c r="C112" s="5" t="s">
        <v>25</v>
      </c>
      <c r="D112" s="5" t="s">
        <v>118</v>
      </c>
      <c r="E112" s="52">
        <v>200</v>
      </c>
      <c r="F112" s="89">
        <v>1332</v>
      </c>
    </row>
    <row r="113" spans="1:6" ht="15" customHeight="1" thickBot="1">
      <c r="A113" s="86"/>
      <c r="B113" s="87" t="s">
        <v>73</v>
      </c>
      <c r="C113" s="38" t="s">
        <v>0</v>
      </c>
      <c r="D113" s="38" t="s">
        <v>0</v>
      </c>
      <c r="E113" s="87"/>
      <c r="F113" s="91">
        <f>F9+F61+F69+F75+F79+F91+F98+F106+F65</f>
        <v>136688.52</v>
      </c>
    </row>
    <row r="115" spans="2:6" ht="15" customHeight="1">
      <c r="B115" s="7"/>
      <c r="C115" s="12"/>
      <c r="D115" s="112"/>
      <c r="E115" s="112"/>
      <c r="F115" s="113"/>
    </row>
    <row r="116" spans="2:6" ht="12.75">
      <c r="B116" s="26"/>
      <c r="F116" s="2"/>
    </row>
    <row r="117" ht="12.75" customHeight="1">
      <c r="F117" s="2"/>
    </row>
    <row r="118" ht="12.75">
      <c r="F118" s="6"/>
    </row>
  </sheetData>
  <sheetProtection/>
  <mergeCells count="6">
    <mergeCell ref="B6:F6"/>
    <mergeCell ref="D115:F115"/>
    <mergeCell ref="B5:F5"/>
    <mergeCell ref="C4:F4"/>
    <mergeCell ref="B1:F1"/>
    <mergeCell ref="B2:F2"/>
  </mergeCells>
  <printOptions/>
  <pageMargins left="0.25" right="0.25" top="0.75" bottom="0.75" header="0.3" footer="0.3"/>
  <pageSetup horizontalDpi="600" verticalDpi="600" orientation="portrait" paperSize="9" scale="55" r:id="rId1"/>
  <rowBreaks count="2" manualBreakCount="2">
    <brk id="64" max="5" man="1"/>
    <brk id="113" max="255" man="1"/>
  </rowBreaks>
</worksheet>
</file>

<file path=xl/worksheets/sheet2.xml><?xml version="1.0" encoding="utf-8"?>
<worksheet xmlns="http://schemas.openxmlformats.org/spreadsheetml/2006/main" xmlns:r="http://schemas.openxmlformats.org/officeDocument/2006/relationships">
  <dimension ref="A1:J118"/>
  <sheetViews>
    <sheetView view="pageBreakPreview" zoomScale="60" zoomScaleNormal="86" zoomScalePageLayoutView="0" workbookViewId="0" topLeftCell="A97">
      <selection activeCell="A109" sqref="A109"/>
    </sheetView>
  </sheetViews>
  <sheetFormatPr defaultColWidth="9.140625" defaultRowHeight="12.75"/>
  <cols>
    <col min="1" max="1" width="5.140625" style="0" customWidth="1"/>
    <col min="2" max="2" width="110.8515625" style="24" customWidth="1"/>
    <col min="3" max="3" width="14.7109375" style="11" customWidth="1"/>
    <col min="4" max="4" width="13.421875" style="11" customWidth="1"/>
    <col min="5" max="6" width="13.00390625" style="1" customWidth="1"/>
    <col min="7" max="7" width="13.140625" style="0" customWidth="1"/>
    <col min="9" max="9" width="12.7109375" style="0" customWidth="1"/>
  </cols>
  <sheetData>
    <row r="1" spans="3:7" ht="12.75">
      <c r="C1" s="115" t="s">
        <v>164</v>
      </c>
      <c r="D1" s="116"/>
      <c r="E1" s="116"/>
      <c r="F1" s="116"/>
      <c r="G1" s="116"/>
    </row>
    <row r="2" spans="3:7" ht="12.75">
      <c r="C2" s="115" t="s">
        <v>165</v>
      </c>
      <c r="D2" s="116"/>
      <c r="E2" s="116"/>
      <c r="F2" s="116"/>
      <c r="G2" s="116"/>
    </row>
    <row r="4" spans="3:7" ht="12.75">
      <c r="C4" s="115" t="s">
        <v>166</v>
      </c>
      <c r="D4" s="116"/>
      <c r="E4" s="116"/>
      <c r="F4" s="116"/>
      <c r="G4" s="116"/>
    </row>
    <row r="5" spans="3:7" ht="12.75" customHeight="1">
      <c r="C5" s="114" t="s">
        <v>163</v>
      </c>
      <c r="D5" s="121"/>
      <c r="E5" s="121"/>
      <c r="F5" s="121"/>
      <c r="G5" s="121"/>
    </row>
    <row r="6" spans="2:7" ht="25.5" customHeight="1">
      <c r="B6" s="118" t="s">
        <v>147</v>
      </c>
      <c r="C6" s="119"/>
      <c r="D6" s="119"/>
      <c r="E6" s="119"/>
      <c r="F6" s="119"/>
      <c r="G6" s="120"/>
    </row>
    <row r="7" ht="13.5" thickBot="1">
      <c r="F7" s="3"/>
    </row>
    <row r="8" spans="1:7" ht="39" customHeight="1" thickBot="1">
      <c r="A8" s="47" t="s">
        <v>70</v>
      </c>
      <c r="B8" s="48" t="s">
        <v>72</v>
      </c>
      <c r="C8" s="22" t="s">
        <v>28</v>
      </c>
      <c r="D8" s="22" t="s">
        <v>29</v>
      </c>
      <c r="E8" s="49" t="s">
        <v>34</v>
      </c>
      <c r="F8" s="45" t="s">
        <v>148</v>
      </c>
      <c r="G8" s="45" t="s">
        <v>149</v>
      </c>
    </row>
    <row r="9" spans="1:7" ht="27.75" customHeight="1">
      <c r="A9" s="46">
        <v>1</v>
      </c>
      <c r="B9" s="23" t="s">
        <v>39</v>
      </c>
      <c r="C9" s="20" t="s">
        <v>35</v>
      </c>
      <c r="D9" s="21"/>
      <c r="E9" s="31"/>
      <c r="F9" s="60">
        <f>F10+F15+F26+F37+F41+F44</f>
        <v>36188.18</v>
      </c>
      <c r="G9" s="60">
        <f>G10+G15+G26+G37+G41+G44</f>
        <v>38046.880000000005</v>
      </c>
    </row>
    <row r="10" spans="1:7" ht="17.25" customHeight="1">
      <c r="A10" s="40">
        <f>A9+1</f>
        <v>2</v>
      </c>
      <c r="B10" s="13" t="s">
        <v>1</v>
      </c>
      <c r="C10" s="4" t="s">
        <v>2</v>
      </c>
      <c r="D10" s="4" t="s">
        <v>0</v>
      </c>
      <c r="E10" s="32"/>
      <c r="F10" s="58">
        <f>F11</f>
        <v>1287.4</v>
      </c>
      <c r="G10" s="58">
        <f>G11</f>
        <v>1287.4</v>
      </c>
    </row>
    <row r="11" spans="1:7" ht="17.25" customHeight="1">
      <c r="A11" s="40">
        <f aca="true" t="shared" si="0" ref="A11:A74">A10+1</f>
        <v>3</v>
      </c>
      <c r="B11" s="13" t="s">
        <v>66</v>
      </c>
      <c r="C11" s="4" t="s">
        <v>2</v>
      </c>
      <c r="D11" s="4" t="s">
        <v>95</v>
      </c>
      <c r="E11" s="32"/>
      <c r="F11" s="58">
        <f>F12</f>
        <v>1287.4</v>
      </c>
      <c r="G11" s="58">
        <f>G12</f>
        <v>1287.4</v>
      </c>
    </row>
    <row r="12" spans="1:7" ht="14.25" customHeight="1">
      <c r="A12" s="40">
        <f t="shared" si="0"/>
        <v>4</v>
      </c>
      <c r="B12" s="13" t="s">
        <v>3</v>
      </c>
      <c r="C12" s="4" t="s">
        <v>2</v>
      </c>
      <c r="D12" s="4" t="s">
        <v>90</v>
      </c>
      <c r="E12" s="32"/>
      <c r="F12" s="57">
        <f>F13+F14</f>
        <v>1287.4</v>
      </c>
      <c r="G12" s="57">
        <f>G13+G14</f>
        <v>1287.4</v>
      </c>
    </row>
    <row r="13" spans="1:7" ht="29.25" customHeight="1">
      <c r="A13" s="40">
        <f t="shared" si="0"/>
        <v>5</v>
      </c>
      <c r="B13" s="14" t="s">
        <v>67</v>
      </c>
      <c r="C13" s="5" t="s">
        <v>2</v>
      </c>
      <c r="D13" s="5" t="s">
        <v>90</v>
      </c>
      <c r="E13" s="33">
        <v>100</v>
      </c>
      <c r="F13" s="56">
        <v>1275.4</v>
      </c>
      <c r="G13" s="56">
        <v>1275.4</v>
      </c>
    </row>
    <row r="14" spans="1:7" ht="16.5" customHeight="1">
      <c r="A14" s="40">
        <f t="shared" si="0"/>
        <v>6</v>
      </c>
      <c r="B14" s="14" t="s">
        <v>42</v>
      </c>
      <c r="C14" s="5" t="s">
        <v>2</v>
      </c>
      <c r="D14" s="5" t="s">
        <v>90</v>
      </c>
      <c r="E14" s="33">
        <v>200</v>
      </c>
      <c r="F14" s="56">
        <v>12</v>
      </c>
      <c r="G14" s="56">
        <v>12</v>
      </c>
    </row>
    <row r="15" spans="1:7" ht="25.5" customHeight="1">
      <c r="A15" s="40">
        <f t="shared" si="0"/>
        <v>7</v>
      </c>
      <c r="B15" s="13" t="s">
        <v>4</v>
      </c>
      <c r="C15" s="4" t="s">
        <v>5</v>
      </c>
      <c r="D15" s="4" t="s">
        <v>0</v>
      </c>
      <c r="E15" s="32"/>
      <c r="F15" s="58">
        <f>F16+F22</f>
        <v>5438.6</v>
      </c>
      <c r="G15" s="58">
        <f>G16+G22</f>
        <v>5438.6</v>
      </c>
    </row>
    <row r="16" spans="1:7" ht="18" customHeight="1">
      <c r="A16" s="40">
        <f t="shared" si="0"/>
        <v>8</v>
      </c>
      <c r="B16" s="13" t="s">
        <v>66</v>
      </c>
      <c r="C16" s="4" t="s">
        <v>5</v>
      </c>
      <c r="D16" s="4" t="s">
        <v>96</v>
      </c>
      <c r="E16" s="32"/>
      <c r="F16" s="58">
        <f>F18+F20</f>
        <v>1367</v>
      </c>
      <c r="G16" s="58">
        <f>G18+G20</f>
        <v>1367</v>
      </c>
    </row>
    <row r="17" spans="1:7" ht="18" customHeight="1">
      <c r="A17" s="40">
        <f t="shared" si="0"/>
        <v>9</v>
      </c>
      <c r="B17" s="13" t="s">
        <v>58</v>
      </c>
      <c r="C17" s="4" t="s">
        <v>5</v>
      </c>
      <c r="D17" s="4" t="s">
        <v>91</v>
      </c>
      <c r="E17" s="32"/>
      <c r="F17" s="58">
        <f>F20+F18</f>
        <v>1367</v>
      </c>
      <c r="G17" s="58">
        <f>G20+G18</f>
        <v>1367</v>
      </c>
    </row>
    <row r="18" spans="1:7" ht="17.25" customHeight="1">
      <c r="A18" s="40">
        <f t="shared" si="0"/>
        <v>10</v>
      </c>
      <c r="B18" s="13" t="s">
        <v>43</v>
      </c>
      <c r="C18" s="4" t="s">
        <v>5</v>
      </c>
      <c r="D18" s="5" t="s">
        <v>91</v>
      </c>
      <c r="E18" s="32"/>
      <c r="F18" s="58">
        <f>F19</f>
        <v>1074.3</v>
      </c>
      <c r="G18" s="58">
        <f>G19</f>
        <v>1074.3</v>
      </c>
    </row>
    <row r="19" spans="1:7" ht="22.5" customHeight="1">
      <c r="A19" s="40">
        <f t="shared" si="0"/>
        <v>11</v>
      </c>
      <c r="B19" s="14" t="s">
        <v>67</v>
      </c>
      <c r="C19" s="5" t="s">
        <v>5</v>
      </c>
      <c r="D19" s="5" t="s">
        <v>91</v>
      </c>
      <c r="E19" s="33">
        <v>100</v>
      </c>
      <c r="F19" s="56">
        <v>1074.3</v>
      </c>
      <c r="G19" s="56">
        <v>1074.3</v>
      </c>
    </row>
    <row r="20" spans="1:7" ht="12" customHeight="1">
      <c r="A20" s="40">
        <f t="shared" si="0"/>
        <v>12</v>
      </c>
      <c r="B20" s="13" t="s">
        <v>27</v>
      </c>
      <c r="C20" s="4" t="s">
        <v>5</v>
      </c>
      <c r="D20" s="4" t="s">
        <v>92</v>
      </c>
      <c r="E20" s="32"/>
      <c r="F20" s="57">
        <f>F21</f>
        <v>292.7</v>
      </c>
      <c r="G20" s="57">
        <f>G21</f>
        <v>292.7</v>
      </c>
    </row>
    <row r="21" spans="1:7" ht="28.5" customHeight="1">
      <c r="A21" s="40">
        <f t="shared" si="0"/>
        <v>13</v>
      </c>
      <c r="B21" s="14" t="s">
        <v>67</v>
      </c>
      <c r="C21" s="5" t="s">
        <v>5</v>
      </c>
      <c r="D21" s="5" t="s">
        <v>92</v>
      </c>
      <c r="E21" s="33">
        <v>100</v>
      </c>
      <c r="F21" s="56">
        <v>292.7</v>
      </c>
      <c r="G21" s="56">
        <v>292.7</v>
      </c>
    </row>
    <row r="22" spans="1:7" ht="14.25" customHeight="1">
      <c r="A22" s="40">
        <f t="shared" si="0"/>
        <v>14</v>
      </c>
      <c r="B22" s="13" t="s">
        <v>6</v>
      </c>
      <c r="C22" s="4" t="s">
        <v>5</v>
      </c>
      <c r="D22" s="4" t="s">
        <v>99</v>
      </c>
      <c r="E22" s="32"/>
      <c r="F22" s="58">
        <f>F23+F24+F25</f>
        <v>4071.6</v>
      </c>
      <c r="G22" s="58">
        <f>G23+G24+G25</f>
        <v>4071.6</v>
      </c>
    </row>
    <row r="23" spans="1:7" ht="22.5" customHeight="1">
      <c r="A23" s="40">
        <f t="shared" si="0"/>
        <v>15</v>
      </c>
      <c r="B23" s="14" t="s">
        <v>67</v>
      </c>
      <c r="C23" s="5" t="s">
        <v>5</v>
      </c>
      <c r="D23" s="5" t="s">
        <v>99</v>
      </c>
      <c r="E23" s="33">
        <v>100</v>
      </c>
      <c r="F23" s="56">
        <v>2611.6</v>
      </c>
      <c r="G23" s="56">
        <v>2611.6</v>
      </c>
    </row>
    <row r="24" spans="1:7" ht="15" customHeight="1">
      <c r="A24" s="40">
        <f t="shared" si="0"/>
        <v>16</v>
      </c>
      <c r="B24" s="14" t="s">
        <v>42</v>
      </c>
      <c r="C24" s="5" t="s">
        <v>5</v>
      </c>
      <c r="D24" s="5" t="s">
        <v>99</v>
      </c>
      <c r="E24" s="33">
        <v>200</v>
      </c>
      <c r="F24" s="56">
        <v>1460</v>
      </c>
      <c r="G24" s="56">
        <v>1460</v>
      </c>
    </row>
    <row r="25" spans="1:7" ht="15" customHeight="1">
      <c r="A25" s="40">
        <f t="shared" si="0"/>
        <v>17</v>
      </c>
      <c r="B25" s="14" t="s">
        <v>44</v>
      </c>
      <c r="C25" s="5" t="s">
        <v>5</v>
      </c>
      <c r="D25" s="5" t="s">
        <v>99</v>
      </c>
      <c r="E25" s="33">
        <v>800</v>
      </c>
      <c r="F25" s="56">
        <v>0</v>
      </c>
      <c r="G25" s="56">
        <v>0</v>
      </c>
    </row>
    <row r="26" spans="1:7" ht="24.75" customHeight="1">
      <c r="A26" s="40">
        <f t="shared" si="0"/>
        <v>18</v>
      </c>
      <c r="B26" s="13" t="s">
        <v>7</v>
      </c>
      <c r="C26" s="4" t="s">
        <v>8</v>
      </c>
      <c r="D26" s="4" t="s">
        <v>0</v>
      </c>
      <c r="E26" s="32"/>
      <c r="F26" s="58">
        <f>F27+F30+F34</f>
        <v>21222.500000000004</v>
      </c>
      <c r="G26" s="58">
        <f>G27+G30+G34</f>
        <v>21230.9</v>
      </c>
    </row>
    <row r="27" spans="1:7" ht="15" customHeight="1">
      <c r="A27" s="40">
        <f t="shared" si="0"/>
        <v>19</v>
      </c>
      <c r="B27" s="13" t="s">
        <v>66</v>
      </c>
      <c r="C27" s="4" t="s">
        <v>8</v>
      </c>
      <c r="D27" s="4" t="s">
        <v>108</v>
      </c>
      <c r="E27" s="32"/>
      <c r="F27" s="58">
        <f>F28</f>
        <v>1275.4</v>
      </c>
      <c r="G27" s="58">
        <f>G28</f>
        <v>1275.4</v>
      </c>
    </row>
    <row r="28" spans="1:7" ht="17.25" customHeight="1">
      <c r="A28" s="40">
        <f t="shared" si="0"/>
        <v>20</v>
      </c>
      <c r="B28" s="13" t="s">
        <v>9</v>
      </c>
      <c r="C28" s="4" t="s">
        <v>8</v>
      </c>
      <c r="D28" s="4" t="s">
        <v>106</v>
      </c>
      <c r="E28" s="32"/>
      <c r="F28" s="57">
        <f>F29</f>
        <v>1275.4</v>
      </c>
      <c r="G28" s="57">
        <f>G29</f>
        <v>1275.4</v>
      </c>
    </row>
    <row r="29" spans="1:7" ht="24" customHeight="1">
      <c r="A29" s="40">
        <f t="shared" si="0"/>
        <v>21</v>
      </c>
      <c r="B29" s="14" t="s">
        <v>67</v>
      </c>
      <c r="C29" s="5" t="s">
        <v>8</v>
      </c>
      <c r="D29" s="5" t="s">
        <v>106</v>
      </c>
      <c r="E29" s="33">
        <v>100</v>
      </c>
      <c r="F29" s="56">
        <v>1275.4</v>
      </c>
      <c r="G29" s="56">
        <v>1275.4</v>
      </c>
    </row>
    <row r="30" spans="1:7" ht="15.75" customHeight="1">
      <c r="A30" s="40">
        <f t="shared" si="0"/>
        <v>22</v>
      </c>
      <c r="B30" s="13" t="s">
        <v>45</v>
      </c>
      <c r="C30" s="5" t="s">
        <v>8</v>
      </c>
      <c r="D30" s="4" t="s">
        <v>107</v>
      </c>
      <c r="E30" s="32"/>
      <c r="F30" s="57">
        <f>F31+F32+F33</f>
        <v>17336.7</v>
      </c>
      <c r="G30" s="57">
        <f>G31+G32+G33</f>
        <v>17336.7</v>
      </c>
    </row>
    <row r="31" spans="1:7" ht="25.5" customHeight="1">
      <c r="A31" s="40">
        <f t="shared" si="0"/>
        <v>23</v>
      </c>
      <c r="B31" s="14" t="s">
        <v>67</v>
      </c>
      <c r="C31" s="5" t="s">
        <v>8</v>
      </c>
      <c r="D31" s="5" t="s">
        <v>107</v>
      </c>
      <c r="E31" s="33">
        <v>100</v>
      </c>
      <c r="F31" s="56">
        <v>14799.6</v>
      </c>
      <c r="G31" s="56">
        <v>14799.6</v>
      </c>
    </row>
    <row r="32" spans="1:7" ht="13.5" customHeight="1">
      <c r="A32" s="40">
        <f t="shared" si="0"/>
        <v>24</v>
      </c>
      <c r="B32" s="14" t="s">
        <v>42</v>
      </c>
      <c r="C32" s="5" t="s">
        <v>8</v>
      </c>
      <c r="D32" s="5" t="s">
        <v>107</v>
      </c>
      <c r="E32" s="33">
        <v>200</v>
      </c>
      <c r="F32" s="61">
        <v>2537.1</v>
      </c>
      <c r="G32" s="61">
        <v>2537.1</v>
      </c>
    </row>
    <row r="33" spans="1:7" ht="18" customHeight="1">
      <c r="A33" s="40">
        <f t="shared" si="0"/>
        <v>25</v>
      </c>
      <c r="B33" s="14" t="s">
        <v>44</v>
      </c>
      <c r="C33" s="5" t="s">
        <v>8</v>
      </c>
      <c r="D33" s="5" t="s">
        <v>107</v>
      </c>
      <c r="E33" s="33">
        <v>800</v>
      </c>
      <c r="F33" s="61">
        <v>0</v>
      </c>
      <c r="G33" s="61">
        <v>0</v>
      </c>
    </row>
    <row r="34" spans="1:7" ht="24.75" customHeight="1">
      <c r="A34" s="40">
        <f t="shared" si="0"/>
        <v>26</v>
      </c>
      <c r="B34" s="13" t="s">
        <v>77</v>
      </c>
      <c r="C34" s="4" t="s">
        <v>8</v>
      </c>
      <c r="D34" s="4" t="s">
        <v>104</v>
      </c>
      <c r="E34" s="32"/>
      <c r="F34" s="58">
        <f>F35+F36</f>
        <v>2610.4</v>
      </c>
      <c r="G34" s="58">
        <f>G35+G36</f>
        <v>2618.7999999999997</v>
      </c>
    </row>
    <row r="35" spans="1:7" ht="24" customHeight="1">
      <c r="A35" s="40">
        <f t="shared" si="0"/>
        <v>27</v>
      </c>
      <c r="B35" s="14" t="s">
        <v>67</v>
      </c>
      <c r="C35" s="5" t="s">
        <v>8</v>
      </c>
      <c r="D35" s="5" t="s">
        <v>104</v>
      </c>
      <c r="E35" s="33">
        <v>100</v>
      </c>
      <c r="F35" s="62">
        <v>2487.6</v>
      </c>
      <c r="G35" s="62">
        <v>2487.6</v>
      </c>
    </row>
    <row r="36" spans="1:7" ht="18" customHeight="1">
      <c r="A36" s="40">
        <f t="shared" si="0"/>
        <v>28</v>
      </c>
      <c r="B36" s="14" t="s">
        <v>42</v>
      </c>
      <c r="C36" s="5" t="s">
        <v>8</v>
      </c>
      <c r="D36" s="5" t="s">
        <v>104</v>
      </c>
      <c r="E36" s="33">
        <v>200</v>
      </c>
      <c r="F36" s="56">
        <v>122.8</v>
      </c>
      <c r="G36" s="56">
        <v>131.2</v>
      </c>
    </row>
    <row r="37" spans="1:7" ht="17.25" customHeight="1">
      <c r="A37" s="40">
        <f t="shared" si="0"/>
        <v>29</v>
      </c>
      <c r="B37" s="19" t="s">
        <v>65</v>
      </c>
      <c r="C37" s="9" t="s">
        <v>32</v>
      </c>
      <c r="D37" s="10"/>
      <c r="E37" s="34"/>
      <c r="F37" s="63">
        <f aca="true" t="shared" si="1" ref="F37:G39">F38</f>
        <v>2214.3</v>
      </c>
      <c r="G37" s="63">
        <f t="shared" si="1"/>
        <v>2214.3</v>
      </c>
    </row>
    <row r="38" spans="1:7" ht="17.25" customHeight="1">
      <c r="A38" s="40">
        <f t="shared" si="0"/>
        <v>30</v>
      </c>
      <c r="B38" s="19" t="s">
        <v>56</v>
      </c>
      <c r="C38" s="9" t="s">
        <v>32</v>
      </c>
      <c r="D38" s="4" t="s">
        <v>97</v>
      </c>
      <c r="E38" s="34"/>
      <c r="F38" s="64">
        <f t="shared" si="1"/>
        <v>2214.3</v>
      </c>
      <c r="G38" s="64">
        <f t="shared" si="1"/>
        <v>2214.3</v>
      </c>
    </row>
    <row r="39" spans="1:7" ht="27" customHeight="1">
      <c r="A39" s="40">
        <f t="shared" si="0"/>
        <v>31</v>
      </c>
      <c r="B39" s="19" t="s">
        <v>102</v>
      </c>
      <c r="C39" s="9" t="s">
        <v>32</v>
      </c>
      <c r="D39" s="4" t="s">
        <v>98</v>
      </c>
      <c r="E39" s="34"/>
      <c r="F39" s="64">
        <f t="shared" si="1"/>
        <v>2214.3</v>
      </c>
      <c r="G39" s="64">
        <f t="shared" si="1"/>
        <v>2214.3</v>
      </c>
    </row>
    <row r="40" spans="1:7" ht="22.5" customHeight="1">
      <c r="A40" s="40">
        <f t="shared" si="0"/>
        <v>32</v>
      </c>
      <c r="B40" s="14" t="s">
        <v>67</v>
      </c>
      <c r="C40" s="9" t="s">
        <v>32</v>
      </c>
      <c r="D40" s="5" t="s">
        <v>98</v>
      </c>
      <c r="E40" s="35" t="s">
        <v>71</v>
      </c>
      <c r="F40" s="65">
        <v>2214.3</v>
      </c>
      <c r="G40" s="65">
        <v>2214.3</v>
      </c>
    </row>
    <row r="41" spans="1:7" ht="15" customHeight="1">
      <c r="A41" s="40">
        <f t="shared" si="0"/>
        <v>33</v>
      </c>
      <c r="B41" s="13" t="s">
        <v>10</v>
      </c>
      <c r="C41" s="4" t="s">
        <v>11</v>
      </c>
      <c r="D41" s="4" t="s">
        <v>0</v>
      </c>
      <c r="E41" s="32"/>
      <c r="F41" s="58">
        <f>F43</f>
        <v>10</v>
      </c>
      <c r="G41" s="58">
        <f>G43</f>
        <v>10</v>
      </c>
    </row>
    <row r="42" spans="1:7" ht="15" customHeight="1">
      <c r="A42" s="40">
        <f t="shared" si="0"/>
        <v>34</v>
      </c>
      <c r="B42" s="13" t="s">
        <v>46</v>
      </c>
      <c r="C42" s="4" t="s">
        <v>11</v>
      </c>
      <c r="D42" s="4" t="s">
        <v>93</v>
      </c>
      <c r="E42" s="32"/>
      <c r="F42" s="58">
        <f>F43</f>
        <v>10</v>
      </c>
      <c r="G42" s="58">
        <f>G43</f>
        <v>10</v>
      </c>
    </row>
    <row r="43" spans="1:7" ht="15" customHeight="1">
      <c r="A43" s="40">
        <f t="shared" si="0"/>
        <v>35</v>
      </c>
      <c r="B43" s="14" t="s">
        <v>44</v>
      </c>
      <c r="C43" s="5" t="s">
        <v>11</v>
      </c>
      <c r="D43" s="5" t="s">
        <v>93</v>
      </c>
      <c r="E43" s="33">
        <v>800</v>
      </c>
      <c r="F43" s="66">
        <v>10</v>
      </c>
      <c r="G43" s="66">
        <v>10</v>
      </c>
    </row>
    <row r="44" spans="1:7" ht="15" customHeight="1">
      <c r="A44" s="40">
        <f t="shared" si="0"/>
        <v>36</v>
      </c>
      <c r="B44" s="30" t="s">
        <v>12</v>
      </c>
      <c r="C44" s="4" t="s">
        <v>13</v>
      </c>
      <c r="D44" s="4" t="s">
        <v>0</v>
      </c>
      <c r="E44" s="32"/>
      <c r="F44" s="58">
        <f>F47+F49+F51+F53+F55+F588+F57+F59+F61+F45</f>
        <v>6015.38</v>
      </c>
      <c r="G44" s="58">
        <f>G47+G49+G51+G53+G55+G588+G57+G59+G61+G45</f>
        <v>7865.68</v>
      </c>
    </row>
    <row r="45" spans="1:7" ht="15" customHeight="1">
      <c r="A45" s="40"/>
      <c r="B45" s="13" t="s">
        <v>101</v>
      </c>
      <c r="C45" s="4" t="s">
        <v>13</v>
      </c>
      <c r="D45" s="4" t="s">
        <v>105</v>
      </c>
      <c r="E45" s="33"/>
      <c r="F45" s="58">
        <f>F46</f>
        <v>7.5</v>
      </c>
      <c r="G45" s="58">
        <f>G46</f>
        <v>7.8</v>
      </c>
    </row>
    <row r="46" spans="1:7" ht="15" customHeight="1">
      <c r="A46" s="40"/>
      <c r="B46" s="14" t="s">
        <v>42</v>
      </c>
      <c r="C46" s="5" t="s">
        <v>13</v>
      </c>
      <c r="D46" s="5" t="s">
        <v>105</v>
      </c>
      <c r="E46" s="33">
        <v>200</v>
      </c>
      <c r="F46" s="56">
        <v>7.5</v>
      </c>
      <c r="G46" s="56">
        <v>7.8</v>
      </c>
    </row>
    <row r="47" spans="1:7" ht="12.75" customHeight="1">
      <c r="A47" s="40">
        <f>A44+1</f>
        <v>37</v>
      </c>
      <c r="B47" s="13" t="s">
        <v>36</v>
      </c>
      <c r="C47" s="4" t="s">
        <v>13</v>
      </c>
      <c r="D47" s="4" t="s">
        <v>94</v>
      </c>
      <c r="E47" s="32"/>
      <c r="F47" s="67">
        <f>F48</f>
        <v>150</v>
      </c>
      <c r="G47" s="67">
        <f>G48</f>
        <v>150</v>
      </c>
    </row>
    <row r="48" spans="1:7" ht="15" customHeight="1">
      <c r="A48" s="40">
        <f t="shared" si="0"/>
        <v>38</v>
      </c>
      <c r="B48" s="14" t="s">
        <v>42</v>
      </c>
      <c r="C48" s="5" t="s">
        <v>13</v>
      </c>
      <c r="D48" s="5" t="s">
        <v>94</v>
      </c>
      <c r="E48" s="33">
        <v>200</v>
      </c>
      <c r="F48" s="56">
        <v>150</v>
      </c>
      <c r="G48" s="56">
        <v>150</v>
      </c>
    </row>
    <row r="49" spans="1:7" ht="18.75" customHeight="1">
      <c r="A49" s="40">
        <f t="shared" si="0"/>
        <v>39</v>
      </c>
      <c r="B49" s="13" t="s">
        <v>68</v>
      </c>
      <c r="C49" s="4" t="s">
        <v>13</v>
      </c>
      <c r="D49" s="4" t="s">
        <v>126</v>
      </c>
      <c r="E49" s="32"/>
      <c r="F49" s="58">
        <f>F50</f>
        <v>84</v>
      </c>
      <c r="G49" s="58">
        <f>G50</f>
        <v>84</v>
      </c>
    </row>
    <row r="50" spans="1:7" ht="16.5" customHeight="1">
      <c r="A50" s="40">
        <f t="shared" si="0"/>
        <v>40</v>
      </c>
      <c r="B50" s="14" t="s">
        <v>44</v>
      </c>
      <c r="C50" s="5" t="s">
        <v>13</v>
      </c>
      <c r="D50" s="5" t="s">
        <v>126</v>
      </c>
      <c r="E50" s="33">
        <v>800</v>
      </c>
      <c r="F50" s="56">
        <v>84</v>
      </c>
      <c r="G50" s="56">
        <v>84</v>
      </c>
    </row>
    <row r="51" spans="1:7" ht="21" customHeight="1">
      <c r="A51" s="40">
        <f t="shared" si="0"/>
        <v>41</v>
      </c>
      <c r="B51" s="13" t="s">
        <v>138</v>
      </c>
      <c r="C51" s="4" t="s">
        <v>13</v>
      </c>
      <c r="D51" s="4" t="s">
        <v>128</v>
      </c>
      <c r="E51" s="32"/>
      <c r="F51" s="58">
        <f>F52</f>
        <v>500</v>
      </c>
      <c r="G51" s="58">
        <f>G52</f>
        <v>500</v>
      </c>
    </row>
    <row r="52" spans="1:7" ht="15" customHeight="1">
      <c r="A52" s="40">
        <f t="shared" si="0"/>
        <v>42</v>
      </c>
      <c r="B52" s="14" t="s">
        <v>42</v>
      </c>
      <c r="C52" s="5" t="s">
        <v>13</v>
      </c>
      <c r="D52" s="5" t="s">
        <v>128</v>
      </c>
      <c r="E52" s="33">
        <v>100</v>
      </c>
      <c r="F52" s="62">
        <v>500</v>
      </c>
      <c r="G52" s="62">
        <v>500</v>
      </c>
    </row>
    <row r="53" spans="1:7" ht="24" customHeight="1">
      <c r="A53" s="40">
        <f t="shared" si="0"/>
        <v>43</v>
      </c>
      <c r="B53" s="13" t="s">
        <v>121</v>
      </c>
      <c r="C53" s="5" t="s">
        <v>13</v>
      </c>
      <c r="D53" s="4" t="s">
        <v>122</v>
      </c>
      <c r="E53" s="32"/>
      <c r="F53" s="68">
        <f>F54</f>
        <v>2838.88</v>
      </c>
      <c r="G53" s="68">
        <f>G54</f>
        <v>2838.88</v>
      </c>
    </row>
    <row r="54" spans="1:7" ht="28.5" customHeight="1">
      <c r="A54" s="40">
        <f t="shared" si="0"/>
        <v>44</v>
      </c>
      <c r="B54" s="14" t="s">
        <v>67</v>
      </c>
      <c r="C54" s="5" t="s">
        <v>13</v>
      </c>
      <c r="D54" s="5" t="s">
        <v>122</v>
      </c>
      <c r="E54" s="33">
        <v>200</v>
      </c>
      <c r="F54" s="66">
        <v>2838.88</v>
      </c>
      <c r="G54" s="66">
        <v>2838.88</v>
      </c>
    </row>
    <row r="55" spans="1:7" ht="36.75" customHeight="1">
      <c r="A55" s="40">
        <f t="shared" si="0"/>
        <v>45</v>
      </c>
      <c r="B55" s="16" t="s">
        <v>139</v>
      </c>
      <c r="C55" s="4" t="s">
        <v>13</v>
      </c>
      <c r="D55" s="4" t="s">
        <v>83</v>
      </c>
      <c r="E55" s="32"/>
      <c r="F55" s="58">
        <f>F56</f>
        <v>500</v>
      </c>
      <c r="G55" s="58">
        <f>G56</f>
        <v>500</v>
      </c>
    </row>
    <row r="56" spans="1:7" ht="19.5" customHeight="1">
      <c r="A56" s="40">
        <f t="shared" si="0"/>
        <v>46</v>
      </c>
      <c r="B56" s="14" t="s">
        <v>42</v>
      </c>
      <c r="C56" s="5" t="s">
        <v>13</v>
      </c>
      <c r="D56" s="5" t="s">
        <v>83</v>
      </c>
      <c r="E56" s="33">
        <v>100</v>
      </c>
      <c r="F56" s="62">
        <v>500</v>
      </c>
      <c r="G56" s="62">
        <v>500</v>
      </c>
    </row>
    <row r="57" spans="1:7" ht="33.75" customHeight="1">
      <c r="A57" s="40">
        <f t="shared" si="0"/>
        <v>47</v>
      </c>
      <c r="B57" s="16" t="s">
        <v>150</v>
      </c>
      <c r="C57" s="4" t="s">
        <v>13</v>
      </c>
      <c r="D57" s="4" t="s">
        <v>129</v>
      </c>
      <c r="E57" s="33"/>
      <c r="F57" s="58">
        <f>F58</f>
        <v>15</v>
      </c>
      <c r="G57" s="58">
        <f>G58</f>
        <v>15</v>
      </c>
    </row>
    <row r="58" spans="1:7" ht="19.5" customHeight="1">
      <c r="A58" s="40">
        <f t="shared" si="0"/>
        <v>48</v>
      </c>
      <c r="B58" s="14" t="s">
        <v>42</v>
      </c>
      <c r="C58" s="5" t="s">
        <v>13</v>
      </c>
      <c r="D58" s="5" t="s">
        <v>129</v>
      </c>
      <c r="E58" s="33">
        <v>200</v>
      </c>
      <c r="F58" s="62">
        <v>15</v>
      </c>
      <c r="G58" s="62">
        <v>15</v>
      </c>
    </row>
    <row r="59" spans="1:7" ht="54.75" customHeight="1">
      <c r="A59" s="40">
        <f t="shared" si="0"/>
        <v>49</v>
      </c>
      <c r="B59" s="13" t="s">
        <v>140</v>
      </c>
      <c r="C59" s="4" t="s">
        <v>13</v>
      </c>
      <c r="D59" s="4" t="s">
        <v>152</v>
      </c>
      <c r="E59" s="33"/>
      <c r="F59" s="58">
        <f>F60</f>
        <v>170</v>
      </c>
      <c r="G59" s="58">
        <f>G60</f>
        <v>170</v>
      </c>
    </row>
    <row r="60" spans="1:7" ht="19.5" customHeight="1">
      <c r="A60" s="40">
        <f t="shared" si="0"/>
        <v>50</v>
      </c>
      <c r="B60" s="14" t="s">
        <v>42</v>
      </c>
      <c r="C60" s="5" t="s">
        <v>13</v>
      </c>
      <c r="D60" s="5" t="s">
        <v>152</v>
      </c>
      <c r="E60" s="33">
        <v>200</v>
      </c>
      <c r="F60" s="62">
        <v>170</v>
      </c>
      <c r="G60" s="62">
        <v>170</v>
      </c>
    </row>
    <row r="61" spans="1:7" ht="20.25" customHeight="1">
      <c r="A61" s="40">
        <f t="shared" si="0"/>
        <v>51</v>
      </c>
      <c r="B61" s="50" t="s">
        <v>123</v>
      </c>
      <c r="C61" s="4" t="s">
        <v>13</v>
      </c>
      <c r="D61" s="4" t="s">
        <v>124</v>
      </c>
      <c r="E61" s="32"/>
      <c r="F61" s="58">
        <f>F62</f>
        <v>1750</v>
      </c>
      <c r="G61" s="58">
        <f>G62</f>
        <v>3600</v>
      </c>
    </row>
    <row r="62" spans="1:7" ht="16.5" customHeight="1">
      <c r="A62" s="40">
        <f t="shared" si="0"/>
        <v>52</v>
      </c>
      <c r="B62" s="51" t="s">
        <v>44</v>
      </c>
      <c r="C62" s="5" t="s">
        <v>13</v>
      </c>
      <c r="D62" s="5" t="s">
        <v>124</v>
      </c>
      <c r="E62" s="33">
        <v>800</v>
      </c>
      <c r="F62" s="62">
        <v>1750</v>
      </c>
      <c r="G62" s="62">
        <v>3600</v>
      </c>
    </row>
    <row r="63" spans="1:7" ht="14.25" customHeight="1">
      <c r="A63" s="40">
        <f t="shared" si="0"/>
        <v>53</v>
      </c>
      <c r="B63" s="30" t="s">
        <v>69</v>
      </c>
      <c r="C63" s="4" t="s">
        <v>59</v>
      </c>
      <c r="D63" s="5"/>
      <c r="E63" s="33"/>
      <c r="F63" s="58">
        <f aca="true" t="shared" si="2" ref="F63:G65">F64</f>
        <v>450</v>
      </c>
      <c r="G63" s="58">
        <f t="shared" si="2"/>
        <v>450</v>
      </c>
    </row>
    <row r="64" spans="1:7" ht="15" customHeight="1">
      <c r="A64" s="40">
        <f t="shared" si="0"/>
        <v>54</v>
      </c>
      <c r="B64" s="13" t="s">
        <v>14</v>
      </c>
      <c r="C64" s="4" t="s">
        <v>15</v>
      </c>
      <c r="D64" s="4" t="s">
        <v>0</v>
      </c>
      <c r="E64" s="32"/>
      <c r="F64" s="58">
        <f t="shared" si="2"/>
        <v>450</v>
      </c>
      <c r="G64" s="58">
        <f t="shared" si="2"/>
        <v>450</v>
      </c>
    </row>
    <row r="65" spans="1:7" ht="70.5" customHeight="1">
      <c r="A65" s="40">
        <f t="shared" si="0"/>
        <v>55</v>
      </c>
      <c r="B65" s="108" t="s">
        <v>158</v>
      </c>
      <c r="C65" s="4" t="s">
        <v>15</v>
      </c>
      <c r="D65" s="4" t="s">
        <v>78</v>
      </c>
      <c r="E65" s="33"/>
      <c r="F65" s="58">
        <f t="shared" si="2"/>
        <v>450</v>
      </c>
      <c r="G65" s="58">
        <f t="shared" si="2"/>
        <v>450</v>
      </c>
    </row>
    <row r="66" spans="1:7" ht="15" customHeight="1">
      <c r="A66" s="40">
        <f t="shared" si="0"/>
        <v>56</v>
      </c>
      <c r="B66" s="14" t="s">
        <v>42</v>
      </c>
      <c r="C66" s="5" t="s">
        <v>15</v>
      </c>
      <c r="D66" s="5" t="s">
        <v>79</v>
      </c>
      <c r="E66" s="33">
        <v>200</v>
      </c>
      <c r="F66" s="56">
        <v>450</v>
      </c>
      <c r="G66" s="56">
        <v>450</v>
      </c>
    </row>
    <row r="67" spans="1:7" ht="15" customHeight="1">
      <c r="A67" s="40">
        <f t="shared" si="0"/>
        <v>57</v>
      </c>
      <c r="B67" s="13" t="s">
        <v>119</v>
      </c>
      <c r="C67" s="4" t="s">
        <v>109</v>
      </c>
      <c r="D67" s="4"/>
      <c r="E67" s="32"/>
      <c r="F67" s="57">
        <f aca="true" t="shared" si="3" ref="F67:G69">F68</f>
        <v>100</v>
      </c>
      <c r="G67" s="57">
        <f t="shared" si="3"/>
        <v>100</v>
      </c>
    </row>
    <row r="68" spans="1:7" ht="15" customHeight="1">
      <c r="A68" s="40">
        <f t="shared" si="0"/>
        <v>58</v>
      </c>
      <c r="B68" s="13" t="s">
        <v>110</v>
      </c>
      <c r="C68" s="4" t="s">
        <v>111</v>
      </c>
      <c r="D68" s="4"/>
      <c r="E68" s="32"/>
      <c r="F68" s="57">
        <f t="shared" si="3"/>
        <v>100</v>
      </c>
      <c r="G68" s="57">
        <f t="shared" si="3"/>
        <v>100</v>
      </c>
    </row>
    <row r="69" spans="1:7" ht="33" customHeight="1">
      <c r="A69" s="40">
        <f t="shared" si="0"/>
        <v>59</v>
      </c>
      <c r="B69" s="13" t="s">
        <v>141</v>
      </c>
      <c r="C69" s="4" t="s">
        <v>111</v>
      </c>
      <c r="D69" s="4" t="s">
        <v>112</v>
      </c>
      <c r="E69" s="32"/>
      <c r="F69" s="57">
        <f t="shared" si="3"/>
        <v>100</v>
      </c>
      <c r="G69" s="57">
        <f t="shared" si="3"/>
        <v>100</v>
      </c>
    </row>
    <row r="70" spans="1:7" ht="15" customHeight="1">
      <c r="A70" s="40">
        <f t="shared" si="0"/>
        <v>60</v>
      </c>
      <c r="B70" s="14" t="s">
        <v>42</v>
      </c>
      <c r="C70" s="5" t="s">
        <v>111</v>
      </c>
      <c r="D70" s="5" t="s">
        <v>112</v>
      </c>
      <c r="E70" s="33">
        <v>200</v>
      </c>
      <c r="F70" s="56">
        <v>100</v>
      </c>
      <c r="G70" s="56">
        <v>100</v>
      </c>
    </row>
    <row r="71" spans="1:7" ht="15" customHeight="1">
      <c r="A71" s="40">
        <f t="shared" si="0"/>
        <v>61</v>
      </c>
      <c r="B71" s="30" t="s">
        <v>60</v>
      </c>
      <c r="C71" s="4" t="s">
        <v>61</v>
      </c>
      <c r="D71" s="27"/>
      <c r="E71" s="42"/>
      <c r="F71" s="103">
        <f>F72</f>
        <v>24705.22</v>
      </c>
      <c r="G71" s="103">
        <f>G72</f>
        <v>24195.92</v>
      </c>
    </row>
    <row r="72" spans="1:7" ht="15.75" customHeight="1">
      <c r="A72" s="40">
        <f t="shared" si="0"/>
        <v>62</v>
      </c>
      <c r="B72" s="17" t="s">
        <v>16</v>
      </c>
      <c r="C72" s="29" t="s">
        <v>17</v>
      </c>
      <c r="D72" s="28" t="s">
        <v>0</v>
      </c>
      <c r="E72" s="43"/>
      <c r="F72" s="104">
        <f>F73+F75</f>
        <v>24705.22</v>
      </c>
      <c r="G72" s="104">
        <f>G73+G75</f>
        <v>24195.92</v>
      </c>
    </row>
    <row r="73" spans="1:7" ht="30.75" customHeight="1">
      <c r="A73" s="40">
        <f t="shared" si="0"/>
        <v>63</v>
      </c>
      <c r="B73" s="16" t="s">
        <v>48</v>
      </c>
      <c r="C73" s="4" t="s">
        <v>17</v>
      </c>
      <c r="D73" s="4" t="s">
        <v>81</v>
      </c>
      <c r="E73" s="32"/>
      <c r="F73" s="58">
        <f>F74</f>
        <v>24205.22</v>
      </c>
      <c r="G73" s="58">
        <f>G74</f>
        <v>23695.92</v>
      </c>
    </row>
    <row r="74" spans="1:7" ht="15" customHeight="1">
      <c r="A74" s="40">
        <f t="shared" si="0"/>
        <v>64</v>
      </c>
      <c r="B74" s="14" t="s">
        <v>42</v>
      </c>
      <c r="C74" s="5" t="s">
        <v>17</v>
      </c>
      <c r="D74" s="5" t="s">
        <v>81</v>
      </c>
      <c r="E74" s="33">
        <v>200</v>
      </c>
      <c r="F74" s="69">
        <v>24205.22</v>
      </c>
      <c r="G74" s="69">
        <v>23695.92</v>
      </c>
    </row>
    <row r="75" spans="1:7" ht="35.25" customHeight="1">
      <c r="A75" s="40">
        <f aca="true" t="shared" si="4" ref="A75:A114">A74+1</f>
        <v>65</v>
      </c>
      <c r="B75" s="16" t="s">
        <v>144</v>
      </c>
      <c r="C75" s="4" t="s">
        <v>17</v>
      </c>
      <c r="D75" s="4" t="s">
        <v>151</v>
      </c>
      <c r="E75" s="32"/>
      <c r="F75" s="70">
        <f>F76</f>
        <v>500</v>
      </c>
      <c r="G75" s="70">
        <f>G76</f>
        <v>500</v>
      </c>
    </row>
    <row r="76" spans="1:7" ht="15" customHeight="1">
      <c r="A76" s="40">
        <f t="shared" si="4"/>
        <v>66</v>
      </c>
      <c r="B76" s="14" t="s">
        <v>42</v>
      </c>
      <c r="C76" s="5" t="s">
        <v>17</v>
      </c>
      <c r="D76" s="5" t="s">
        <v>151</v>
      </c>
      <c r="E76" s="33">
        <v>200</v>
      </c>
      <c r="F76" s="71">
        <v>500</v>
      </c>
      <c r="G76" s="71">
        <v>500</v>
      </c>
    </row>
    <row r="77" spans="1:7" ht="15" customHeight="1">
      <c r="A77" s="40">
        <f t="shared" si="4"/>
        <v>67</v>
      </c>
      <c r="B77" s="30" t="s">
        <v>84</v>
      </c>
      <c r="C77" s="29" t="s">
        <v>85</v>
      </c>
      <c r="D77" s="5"/>
      <c r="E77" s="33"/>
      <c r="F77" s="72">
        <f aca="true" t="shared" si="5" ref="F77:G79">F78</f>
        <v>100</v>
      </c>
      <c r="G77" s="72">
        <f t="shared" si="5"/>
        <v>100</v>
      </c>
    </row>
    <row r="78" spans="1:7" ht="15" customHeight="1">
      <c r="A78" s="40">
        <f t="shared" si="4"/>
        <v>68</v>
      </c>
      <c r="B78" s="13" t="s">
        <v>86</v>
      </c>
      <c r="C78" s="4" t="s">
        <v>87</v>
      </c>
      <c r="D78" s="5"/>
      <c r="E78" s="33"/>
      <c r="F78" s="72">
        <f t="shared" si="5"/>
        <v>100</v>
      </c>
      <c r="G78" s="72">
        <f t="shared" si="5"/>
        <v>100</v>
      </c>
    </row>
    <row r="79" spans="1:7" ht="30.75" customHeight="1">
      <c r="A79" s="40">
        <f t="shared" si="4"/>
        <v>69</v>
      </c>
      <c r="B79" s="16" t="s">
        <v>142</v>
      </c>
      <c r="C79" s="4" t="s">
        <v>87</v>
      </c>
      <c r="D79" s="4" t="s">
        <v>89</v>
      </c>
      <c r="E79" s="33"/>
      <c r="F79" s="72">
        <f t="shared" si="5"/>
        <v>100</v>
      </c>
      <c r="G79" s="72">
        <f t="shared" si="5"/>
        <v>100</v>
      </c>
    </row>
    <row r="80" spans="1:7" ht="15" customHeight="1">
      <c r="A80" s="40">
        <f t="shared" si="4"/>
        <v>70</v>
      </c>
      <c r="B80" s="14" t="s">
        <v>42</v>
      </c>
      <c r="C80" s="4" t="s">
        <v>87</v>
      </c>
      <c r="D80" s="5" t="s">
        <v>89</v>
      </c>
      <c r="E80" s="33"/>
      <c r="F80" s="71">
        <v>100</v>
      </c>
      <c r="G80" s="71">
        <v>100</v>
      </c>
    </row>
    <row r="81" spans="1:7" ht="18" customHeight="1">
      <c r="A81" s="40">
        <f t="shared" si="4"/>
        <v>71</v>
      </c>
      <c r="B81" s="30" t="s">
        <v>41</v>
      </c>
      <c r="C81" s="4" t="s">
        <v>40</v>
      </c>
      <c r="D81" s="5"/>
      <c r="E81" s="33"/>
      <c r="F81" s="72">
        <f>F82+F85+F88</f>
        <v>2150</v>
      </c>
      <c r="G81" s="72">
        <f>G82+G85+G88</f>
        <v>2150</v>
      </c>
    </row>
    <row r="82" spans="1:7" ht="15.75" customHeight="1">
      <c r="A82" s="40">
        <f t="shared" si="4"/>
        <v>72</v>
      </c>
      <c r="B82" s="13" t="s">
        <v>31</v>
      </c>
      <c r="C82" s="4" t="s">
        <v>30</v>
      </c>
      <c r="D82" s="4"/>
      <c r="E82" s="36"/>
      <c r="F82" s="72">
        <f>F83</f>
        <v>150</v>
      </c>
      <c r="G82" s="72">
        <f>G83</f>
        <v>150</v>
      </c>
    </row>
    <row r="83" spans="1:7" ht="55.5" customHeight="1">
      <c r="A83" s="40">
        <f t="shared" si="4"/>
        <v>73</v>
      </c>
      <c r="B83" s="18" t="s">
        <v>143</v>
      </c>
      <c r="C83" s="4" t="s">
        <v>30</v>
      </c>
      <c r="D83" s="4" t="s">
        <v>113</v>
      </c>
      <c r="E83" s="36"/>
      <c r="F83" s="72">
        <f>F84</f>
        <v>150</v>
      </c>
      <c r="G83" s="72">
        <f>G84</f>
        <v>150</v>
      </c>
    </row>
    <row r="84" spans="1:7" ht="19.5" customHeight="1">
      <c r="A84" s="40">
        <f t="shared" si="4"/>
        <v>74</v>
      </c>
      <c r="B84" s="14" t="s">
        <v>42</v>
      </c>
      <c r="C84" s="5" t="s">
        <v>30</v>
      </c>
      <c r="D84" s="5" t="s">
        <v>113</v>
      </c>
      <c r="E84" s="37" t="s">
        <v>47</v>
      </c>
      <c r="F84" s="71">
        <v>150</v>
      </c>
      <c r="G84" s="71">
        <v>150</v>
      </c>
    </row>
    <row r="85" spans="1:7" ht="15" customHeight="1">
      <c r="A85" s="40">
        <f t="shared" si="4"/>
        <v>75</v>
      </c>
      <c r="B85" s="13" t="s">
        <v>18</v>
      </c>
      <c r="C85" s="4" t="s">
        <v>19</v>
      </c>
      <c r="D85" s="4" t="s">
        <v>0</v>
      </c>
      <c r="E85" s="32"/>
      <c r="F85" s="58">
        <f>F86</f>
        <v>900</v>
      </c>
      <c r="G85" s="58">
        <f>G86</f>
        <v>900</v>
      </c>
    </row>
    <row r="86" spans="1:7" ht="30.75" customHeight="1">
      <c r="A86" s="40">
        <f t="shared" si="4"/>
        <v>76</v>
      </c>
      <c r="B86" s="15" t="s">
        <v>80</v>
      </c>
      <c r="C86" s="4" t="s">
        <v>19</v>
      </c>
      <c r="D86" s="4"/>
      <c r="E86" s="32"/>
      <c r="F86" s="58">
        <f>F87</f>
        <v>900</v>
      </c>
      <c r="G86" s="58">
        <f>G87</f>
        <v>900</v>
      </c>
    </row>
    <row r="87" spans="1:7" ht="15" customHeight="1">
      <c r="A87" s="40">
        <f t="shared" si="4"/>
        <v>77</v>
      </c>
      <c r="B87" s="14" t="s">
        <v>42</v>
      </c>
      <c r="C87" s="5" t="s">
        <v>19</v>
      </c>
      <c r="D87" s="5" t="s">
        <v>136</v>
      </c>
      <c r="E87" s="33">
        <v>200</v>
      </c>
      <c r="F87" s="73">
        <v>900</v>
      </c>
      <c r="G87" s="73">
        <v>900</v>
      </c>
    </row>
    <row r="88" spans="1:7" ht="15" customHeight="1">
      <c r="A88" s="40">
        <f t="shared" si="4"/>
        <v>78</v>
      </c>
      <c r="B88" s="85" t="s">
        <v>135</v>
      </c>
      <c r="C88" s="5" t="s">
        <v>134</v>
      </c>
      <c r="D88" s="5"/>
      <c r="E88" s="33"/>
      <c r="F88" s="73">
        <f>F89+F91</f>
        <v>1100</v>
      </c>
      <c r="G88" s="73">
        <f>G89+G91</f>
        <v>1100</v>
      </c>
    </row>
    <row r="89" spans="1:7" ht="25.5" customHeight="1">
      <c r="A89" s="40">
        <f t="shared" si="4"/>
        <v>79</v>
      </c>
      <c r="B89" s="85" t="s">
        <v>80</v>
      </c>
      <c r="C89" s="5" t="s">
        <v>134</v>
      </c>
      <c r="D89" s="4" t="s">
        <v>133</v>
      </c>
      <c r="E89" s="33"/>
      <c r="F89" s="73">
        <f>F90</f>
        <v>900</v>
      </c>
      <c r="G89" s="73">
        <f>G90</f>
        <v>900</v>
      </c>
    </row>
    <row r="90" spans="1:7" ht="18.75" customHeight="1">
      <c r="A90" s="40">
        <f t="shared" si="4"/>
        <v>80</v>
      </c>
      <c r="B90" s="51" t="s">
        <v>42</v>
      </c>
      <c r="C90" s="5" t="s">
        <v>134</v>
      </c>
      <c r="D90" s="4" t="s">
        <v>133</v>
      </c>
      <c r="E90" s="33">
        <v>200</v>
      </c>
      <c r="F90" s="73">
        <v>900</v>
      </c>
      <c r="G90" s="73">
        <v>900</v>
      </c>
    </row>
    <row r="91" spans="1:7" ht="24" customHeight="1">
      <c r="A91" s="40">
        <f t="shared" si="4"/>
        <v>81</v>
      </c>
      <c r="B91" s="84" t="s">
        <v>150</v>
      </c>
      <c r="C91" s="5" t="s">
        <v>134</v>
      </c>
      <c r="D91" s="5" t="s">
        <v>153</v>
      </c>
      <c r="E91" s="33"/>
      <c r="F91" s="73">
        <f>F92</f>
        <v>200</v>
      </c>
      <c r="G91" s="73">
        <f>G92</f>
        <v>200</v>
      </c>
    </row>
    <row r="92" spans="1:7" ht="36.75" customHeight="1">
      <c r="A92" s="40">
        <f t="shared" si="4"/>
        <v>82</v>
      </c>
      <c r="B92" s="51" t="s">
        <v>42</v>
      </c>
      <c r="C92" s="5" t="s">
        <v>134</v>
      </c>
      <c r="D92" s="5" t="s">
        <v>153</v>
      </c>
      <c r="E92" s="33">
        <v>200</v>
      </c>
      <c r="F92" s="73">
        <v>200</v>
      </c>
      <c r="G92" s="73">
        <v>200</v>
      </c>
    </row>
    <row r="93" spans="1:7" ht="15" customHeight="1">
      <c r="A93" s="40">
        <f t="shared" si="4"/>
        <v>83</v>
      </c>
      <c r="B93" s="30" t="s">
        <v>62</v>
      </c>
      <c r="C93" s="4" t="s">
        <v>38</v>
      </c>
      <c r="D93" s="5"/>
      <c r="E93" s="33"/>
      <c r="F93" s="68">
        <f>F94+F97</f>
        <v>4500</v>
      </c>
      <c r="G93" s="68">
        <f>G94+G97</f>
        <v>4500</v>
      </c>
    </row>
    <row r="94" spans="1:7" ht="15" customHeight="1">
      <c r="A94" s="40">
        <f t="shared" si="4"/>
        <v>84</v>
      </c>
      <c r="B94" s="13" t="s">
        <v>20</v>
      </c>
      <c r="C94" s="4" t="s">
        <v>21</v>
      </c>
      <c r="D94" s="4" t="s">
        <v>0</v>
      </c>
      <c r="E94" s="32"/>
      <c r="F94" s="58">
        <f>F95</f>
        <v>3000</v>
      </c>
      <c r="G94" s="58">
        <f>G95</f>
        <v>3000</v>
      </c>
    </row>
    <row r="95" spans="1:7" ht="31.5" customHeight="1">
      <c r="A95" s="40">
        <f t="shared" si="4"/>
        <v>85</v>
      </c>
      <c r="B95" s="15" t="s">
        <v>50</v>
      </c>
      <c r="C95" s="4" t="s">
        <v>21</v>
      </c>
      <c r="D95" s="4" t="s">
        <v>82</v>
      </c>
      <c r="E95" s="32"/>
      <c r="F95" s="58">
        <f>F96</f>
        <v>3000</v>
      </c>
      <c r="G95" s="58">
        <f>G96</f>
        <v>3000</v>
      </c>
    </row>
    <row r="96" spans="1:7" ht="15" customHeight="1">
      <c r="A96" s="40">
        <f t="shared" si="4"/>
        <v>86</v>
      </c>
      <c r="B96" s="14" t="s">
        <v>42</v>
      </c>
      <c r="C96" s="5" t="s">
        <v>21</v>
      </c>
      <c r="D96" s="5" t="s">
        <v>82</v>
      </c>
      <c r="E96" s="33">
        <v>200</v>
      </c>
      <c r="F96" s="56">
        <v>3000</v>
      </c>
      <c r="G96" s="56">
        <v>3000</v>
      </c>
    </row>
    <row r="97" spans="1:7" ht="15" customHeight="1">
      <c r="A97" s="40">
        <f t="shared" si="4"/>
        <v>87</v>
      </c>
      <c r="B97" s="13" t="s">
        <v>51</v>
      </c>
      <c r="C97" s="4" t="s">
        <v>37</v>
      </c>
      <c r="D97" s="5"/>
      <c r="E97" s="33"/>
      <c r="F97" s="57">
        <f>F98</f>
        <v>1500</v>
      </c>
      <c r="G97" s="57">
        <f>G98</f>
        <v>1500</v>
      </c>
    </row>
    <row r="98" spans="1:7" ht="24.75" customHeight="1">
      <c r="A98" s="40">
        <f t="shared" si="4"/>
        <v>88</v>
      </c>
      <c r="B98" s="18" t="s">
        <v>52</v>
      </c>
      <c r="C98" s="4" t="s">
        <v>37</v>
      </c>
      <c r="D98" s="4" t="s">
        <v>131</v>
      </c>
      <c r="E98" s="33"/>
      <c r="F98" s="57">
        <f>F99</f>
        <v>1500</v>
      </c>
      <c r="G98" s="57">
        <f>G99</f>
        <v>1500</v>
      </c>
    </row>
    <row r="99" spans="1:7" ht="21" customHeight="1">
      <c r="A99" s="40">
        <f t="shared" si="4"/>
        <v>89</v>
      </c>
      <c r="B99" s="14" t="s">
        <v>42</v>
      </c>
      <c r="C99" s="5" t="s">
        <v>37</v>
      </c>
      <c r="D99" s="5" t="s">
        <v>131</v>
      </c>
      <c r="E99" s="33">
        <v>200</v>
      </c>
      <c r="F99" s="56">
        <v>1500</v>
      </c>
      <c r="G99" s="56">
        <v>1500</v>
      </c>
    </row>
    <row r="100" spans="1:7" ht="21" customHeight="1">
      <c r="A100" s="40">
        <f t="shared" si="4"/>
        <v>90</v>
      </c>
      <c r="B100" s="30" t="s">
        <v>53</v>
      </c>
      <c r="C100" s="4" t="s">
        <v>54</v>
      </c>
      <c r="D100" s="5"/>
      <c r="E100" s="33"/>
      <c r="F100" s="57">
        <f>F101+F103</f>
        <v>26023.399999999998</v>
      </c>
      <c r="G100" s="57">
        <f>G101+G103</f>
        <v>27083.7</v>
      </c>
    </row>
    <row r="101" spans="1:7" ht="15" customHeight="1">
      <c r="A101" s="40">
        <f t="shared" si="4"/>
        <v>91</v>
      </c>
      <c r="B101" s="107" t="s">
        <v>155</v>
      </c>
      <c r="C101" s="4" t="s">
        <v>157</v>
      </c>
      <c r="D101" s="5"/>
      <c r="E101" s="33"/>
      <c r="F101" s="57">
        <f>F102</f>
        <v>717.8</v>
      </c>
      <c r="G101" s="57">
        <f>G102</f>
        <v>753.7</v>
      </c>
    </row>
    <row r="102" spans="1:10" ht="26.25" customHeight="1">
      <c r="A102" s="40">
        <f t="shared" si="4"/>
        <v>92</v>
      </c>
      <c r="B102" s="51" t="s">
        <v>156</v>
      </c>
      <c r="C102" s="4" t="s">
        <v>157</v>
      </c>
      <c r="D102" s="4" t="s">
        <v>114</v>
      </c>
      <c r="E102" s="33">
        <v>300</v>
      </c>
      <c r="F102" s="57">
        <v>717.8</v>
      </c>
      <c r="G102" s="57">
        <v>753.7</v>
      </c>
      <c r="I102" s="55"/>
      <c r="J102" s="55"/>
    </row>
    <row r="103" spans="1:10" ht="15" customHeight="1">
      <c r="A103" s="40">
        <f t="shared" si="4"/>
        <v>93</v>
      </c>
      <c r="B103" s="13" t="s">
        <v>22</v>
      </c>
      <c r="C103" s="4" t="s">
        <v>23</v>
      </c>
      <c r="D103" s="4" t="s">
        <v>0</v>
      </c>
      <c r="E103" s="32"/>
      <c r="F103" s="58">
        <f>F106+F104</f>
        <v>25305.6</v>
      </c>
      <c r="G103" s="58">
        <f>G106+G104</f>
        <v>26330</v>
      </c>
      <c r="I103" s="55"/>
      <c r="J103" s="55"/>
    </row>
    <row r="104" spans="1:10" ht="28.5" customHeight="1">
      <c r="A104" s="40">
        <f t="shared" si="4"/>
        <v>94</v>
      </c>
      <c r="B104" s="13" t="s">
        <v>74</v>
      </c>
      <c r="C104" s="4" t="s">
        <v>23</v>
      </c>
      <c r="D104" s="4" t="s">
        <v>115</v>
      </c>
      <c r="E104" s="32"/>
      <c r="F104" s="58">
        <f>F105</f>
        <v>14819.3</v>
      </c>
      <c r="G104" s="58">
        <f>G105</f>
        <v>15419.5</v>
      </c>
      <c r="I104" s="55"/>
      <c r="J104" s="55"/>
    </row>
    <row r="105" spans="1:10" ht="19.5" customHeight="1">
      <c r="A105" s="40">
        <f t="shared" si="4"/>
        <v>95</v>
      </c>
      <c r="B105" s="14" t="s">
        <v>75</v>
      </c>
      <c r="C105" s="5" t="s">
        <v>23</v>
      </c>
      <c r="D105" s="5" t="s">
        <v>115</v>
      </c>
      <c r="E105" s="33">
        <v>300</v>
      </c>
      <c r="F105" s="56">
        <v>14819.3</v>
      </c>
      <c r="G105" s="56">
        <v>15419.5</v>
      </c>
      <c r="I105" s="55"/>
      <c r="J105" s="55"/>
    </row>
    <row r="106" spans="1:7" ht="26.25" customHeight="1">
      <c r="A106" s="40">
        <f t="shared" si="4"/>
        <v>96</v>
      </c>
      <c r="B106" s="13" t="s">
        <v>76</v>
      </c>
      <c r="C106" s="4" t="s">
        <v>23</v>
      </c>
      <c r="D106" s="4" t="s">
        <v>116</v>
      </c>
      <c r="E106" s="32"/>
      <c r="F106" s="58">
        <f>F107</f>
        <v>10486.3</v>
      </c>
      <c r="G106" s="58">
        <f>G107</f>
        <v>10910.5</v>
      </c>
    </row>
    <row r="107" spans="1:7" ht="16.5" customHeight="1">
      <c r="A107" s="40">
        <f t="shared" si="4"/>
        <v>97</v>
      </c>
      <c r="B107" s="14" t="s">
        <v>55</v>
      </c>
      <c r="C107" s="5" t="s">
        <v>23</v>
      </c>
      <c r="D107" s="5" t="s">
        <v>116</v>
      </c>
      <c r="E107" s="33">
        <v>300</v>
      </c>
      <c r="F107" s="56">
        <v>10486.3</v>
      </c>
      <c r="G107" s="56">
        <v>10910.5</v>
      </c>
    </row>
    <row r="108" spans="1:7" ht="15" customHeight="1">
      <c r="A108" s="40">
        <f>A107+1</f>
        <v>98</v>
      </c>
      <c r="B108" s="30" t="s">
        <v>63</v>
      </c>
      <c r="C108" s="4" t="s">
        <v>64</v>
      </c>
      <c r="D108" s="5"/>
      <c r="E108" s="33"/>
      <c r="F108" s="106">
        <f>F109</f>
        <v>900</v>
      </c>
      <c r="G108" s="106">
        <f>G109</f>
        <v>900</v>
      </c>
    </row>
    <row r="109" spans="1:7" ht="15" customHeight="1">
      <c r="A109" s="40">
        <f t="shared" si="4"/>
        <v>99</v>
      </c>
      <c r="B109" s="13" t="s">
        <v>24</v>
      </c>
      <c r="C109" s="4" t="s">
        <v>25</v>
      </c>
      <c r="D109" s="4" t="s">
        <v>0</v>
      </c>
      <c r="E109" s="32"/>
      <c r="F109" s="105">
        <f>F110</f>
        <v>900</v>
      </c>
      <c r="G109" s="105">
        <f>G110</f>
        <v>900</v>
      </c>
    </row>
    <row r="110" spans="1:7" ht="60" customHeight="1">
      <c r="A110" s="40">
        <f t="shared" si="4"/>
        <v>100</v>
      </c>
      <c r="B110" s="15" t="s">
        <v>103</v>
      </c>
      <c r="C110" s="4" t="s">
        <v>25</v>
      </c>
      <c r="D110" s="4"/>
      <c r="E110" s="32"/>
      <c r="F110" s="58">
        <f>F111+F113</f>
        <v>900</v>
      </c>
      <c r="G110" s="58">
        <f>G111+G113</f>
        <v>900</v>
      </c>
    </row>
    <row r="111" spans="1:7" ht="15" customHeight="1">
      <c r="A111" s="40">
        <f t="shared" si="4"/>
        <v>101</v>
      </c>
      <c r="B111" s="13" t="s">
        <v>26</v>
      </c>
      <c r="C111" s="4" t="s">
        <v>25</v>
      </c>
      <c r="D111" s="4" t="s">
        <v>117</v>
      </c>
      <c r="E111" s="32"/>
      <c r="F111" s="58">
        <f>F112</f>
        <v>500</v>
      </c>
      <c r="G111" s="58">
        <f>G112</f>
        <v>500</v>
      </c>
    </row>
    <row r="112" spans="1:7" ht="15" customHeight="1">
      <c r="A112" s="40">
        <f t="shared" si="4"/>
        <v>102</v>
      </c>
      <c r="B112" s="14" t="s">
        <v>42</v>
      </c>
      <c r="C112" s="5" t="s">
        <v>25</v>
      </c>
      <c r="D112" s="5" t="s">
        <v>117</v>
      </c>
      <c r="E112" s="33">
        <v>200</v>
      </c>
      <c r="F112" s="56">
        <v>500</v>
      </c>
      <c r="G112" s="56">
        <v>500</v>
      </c>
    </row>
    <row r="113" spans="1:7" ht="15" customHeight="1">
      <c r="A113" s="40">
        <f t="shared" si="4"/>
        <v>103</v>
      </c>
      <c r="B113" s="13" t="s">
        <v>33</v>
      </c>
      <c r="C113" s="4" t="s">
        <v>25</v>
      </c>
      <c r="D113" s="4" t="s">
        <v>118</v>
      </c>
      <c r="E113" s="32"/>
      <c r="F113" s="58">
        <v>400</v>
      </c>
      <c r="G113" s="58">
        <v>400</v>
      </c>
    </row>
    <row r="114" spans="1:7" ht="15" customHeight="1">
      <c r="A114" s="40">
        <f t="shared" si="4"/>
        <v>104</v>
      </c>
      <c r="B114" s="14" t="s">
        <v>42</v>
      </c>
      <c r="C114" s="5" t="s">
        <v>25</v>
      </c>
      <c r="D114" s="5" t="s">
        <v>118</v>
      </c>
      <c r="E114" s="33">
        <v>200</v>
      </c>
      <c r="F114" s="56">
        <v>400</v>
      </c>
      <c r="G114" s="56">
        <v>400</v>
      </c>
    </row>
    <row r="115" spans="1:7" ht="15" customHeight="1" thickBot="1">
      <c r="A115" s="41"/>
      <c r="B115" s="39" t="s">
        <v>73</v>
      </c>
      <c r="C115" s="38" t="s">
        <v>0</v>
      </c>
      <c r="D115" s="38" t="s">
        <v>0</v>
      </c>
      <c r="E115" s="44"/>
      <c r="F115" s="59">
        <f>F9+F63+F71+F77+F81+F93+F100+F108+F67</f>
        <v>95116.79999999999</v>
      </c>
      <c r="G115" s="59">
        <f>G9+G63+G71+G77+G81+G93+G100+G108+G67</f>
        <v>97526.5</v>
      </c>
    </row>
    <row r="117" spans="2:6" ht="15" customHeight="1">
      <c r="B117" s="7"/>
      <c r="C117" s="12"/>
      <c r="D117" s="112"/>
      <c r="E117" s="112"/>
      <c r="F117" s="113"/>
    </row>
    <row r="118" ht="12.75" customHeight="1">
      <c r="F118" s="2"/>
    </row>
  </sheetData>
  <sheetProtection/>
  <mergeCells count="6">
    <mergeCell ref="D117:F117"/>
    <mergeCell ref="B6:G6"/>
    <mergeCell ref="C5:G5"/>
    <mergeCell ref="C4:G4"/>
    <mergeCell ref="C1:G1"/>
    <mergeCell ref="C2:G2"/>
  </mergeCells>
  <printOptions/>
  <pageMargins left="0.6299212598425197" right="0.2362204724409449" top="0.7480314960629921" bottom="0.7480314960629921" header="0.31496062992125984" footer="0.31496062992125984"/>
  <pageSetup horizontalDpi="600" verticalDpi="600" orientation="portrait" paperSize="9" scale="49" r:id="rId1"/>
  <rowBreaks count="1" manualBreakCount="1">
    <brk id="70"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2019-03-05T06:50:07Z</cp:lastPrinted>
  <dcterms:created xsi:type="dcterms:W3CDTF">2013-01-29T06:46:52Z</dcterms:created>
  <dcterms:modified xsi:type="dcterms:W3CDTF">2019-03-05T09:29:04Z</dcterms:modified>
  <cp:category/>
  <cp:version/>
  <cp:contentType/>
  <cp:contentStatus/>
</cp:coreProperties>
</file>